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Filesv1\200_財政\1410財政状況資料集（H22～）\R7→R8（R6決算_2024財政状況資料集）\02_令和8年9月末公表（R6_2024決算_R8工藤担当）\03_市町村より回答（9.11〆切）\12今別町○ R8\再修正\"/>
    </mc:Choice>
  </mc:AlternateContent>
  <xr:revisionPtr revIDLastSave="0" documentId="13_ncr:1_{73E17023-3AF1-474E-A401-AD0B9964B52A}" xr6:coauthVersionLast="47" xr6:coauthVersionMax="47" xr10:uidLastSave="{00000000-0000-0000-0000-000000000000}"/>
  <bookViews>
    <workbookView xWindow="-120" yWindow="-120" windowWidth="29040" windowHeight="15720" firstSheet="12"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s="1"/>
  <c r="BE43" i="10"/>
  <c r="AM43" i="10"/>
  <c r="U43" i="10"/>
  <c r="E43" i="10"/>
  <c r="C43" i="10" s="1"/>
  <c r="DG42" i="10"/>
  <c r="CQ42" i="10"/>
  <c r="CO42" i="10"/>
  <c r="BY42" i="10"/>
  <c r="BW42" i="10"/>
  <c r="BE42" i="10"/>
  <c r="AM42" i="10"/>
  <c r="U42" i="10"/>
  <c r="E42" i="10"/>
  <c r="C42" i="10" s="1"/>
  <c r="DG41" i="10"/>
  <c r="CQ41" i="10"/>
  <c r="CO41" i="10" s="1"/>
  <c r="BY41" i="10"/>
  <c r="BW41" i="10"/>
  <c r="BE41" i="10"/>
  <c r="AM41" i="10"/>
  <c r="U41" i="10"/>
  <c r="E41" i="10"/>
  <c r="C41" i="10" s="1"/>
  <c r="DG40" i="10"/>
  <c r="CQ40" i="10"/>
  <c r="CO40" i="10"/>
  <c r="BY40" i="10"/>
  <c r="BW40" i="10" s="1"/>
  <c r="BE40" i="10"/>
  <c r="AM40" i="10"/>
  <c r="U40" i="10"/>
  <c r="E40" i="10"/>
  <c r="C40" i="10"/>
  <c r="DG39" i="10"/>
  <c r="CQ39" i="10"/>
  <c r="CO39" i="10" s="1"/>
  <c r="BY39" i="10"/>
  <c r="BE39" i="10"/>
  <c r="AM39" i="10"/>
  <c r="U39" i="10"/>
  <c r="E39" i="10"/>
  <c r="C39" i="10" s="1"/>
  <c r="DG38" i="10"/>
  <c r="CQ38" i="10"/>
  <c r="CO38" i="10" s="1"/>
  <c r="BY38" i="10"/>
  <c r="BE38" i="10"/>
  <c r="AM38" i="10"/>
  <c r="U38" i="10"/>
  <c r="E38" i="10"/>
  <c r="C38" i="10" s="1"/>
  <c r="DG37" i="10"/>
  <c r="CQ37" i="10"/>
  <c r="CO37" i="10"/>
  <c r="BY37" i="10"/>
  <c r="BE37" i="10"/>
  <c r="AM37" i="10"/>
  <c r="W37" i="10"/>
  <c r="E37" i="10"/>
  <c r="C37" i="10" s="1"/>
  <c r="DG36" i="10"/>
  <c r="CQ36" i="10"/>
  <c r="CO36" i="10" s="1"/>
  <c r="BY36" i="10"/>
  <c r="BE36" i="10"/>
  <c r="AM36" i="10"/>
  <c r="W36" i="10"/>
  <c r="E36" i="10"/>
  <c r="C36" i="10" s="1"/>
  <c r="DG35" i="10"/>
  <c r="CQ35" i="10"/>
  <c r="CO35" i="10"/>
  <c r="BY35" i="10"/>
  <c r="BE35" i="10"/>
  <c r="AM35" i="10"/>
  <c r="W35" i="10"/>
  <c r="E35" i="10"/>
  <c r="C35" i="10"/>
  <c r="DG34" i="10"/>
  <c r="CQ34" i="10"/>
  <c r="CO34" i="10" s="1"/>
  <c r="BY34" i="10"/>
  <c r="BE34" i="10"/>
  <c r="AO34" i="10"/>
  <c r="W34" i="10"/>
  <c r="U34" i="10" s="1"/>
  <c r="E34" i="10"/>
  <c r="C34" i="10"/>
  <c r="U35" i="10" l="1"/>
  <c r="U36" i="10" s="1"/>
  <c r="U37" i="10" s="1"/>
  <c r="AM34" i="10" l="1"/>
  <c r="BW34" i="10" s="1"/>
  <c r="BW35" i="10" s="1"/>
  <c r="BW36" i="10" s="1"/>
  <c r="BW37" i="10" s="1"/>
  <c r="BW38" i="10" s="1"/>
  <c r="BW39" i="10" s="1"/>
</calcChain>
</file>

<file path=xl/sharedStrings.xml><?xml version="1.0" encoding="utf-8"?>
<sst xmlns="http://schemas.openxmlformats.org/spreadsheetml/2006/main" count="1144" uniqueCount="542">
  <si>
    <t>標準財政規模比（％）</t>
  </si>
  <si>
    <t>※ 減債基金積立不足算定額=(C)×(１－(D)/(E))</t>
  </si>
  <si>
    <t>組合等負担等見込額</t>
  </si>
  <si>
    <t>区分</t>
    <rPh sb="0" eb="2">
      <t>クブン</t>
    </rPh>
    <phoneticPr fontId="5"/>
  </si>
  <si>
    <t>連結実質赤字額</t>
  </si>
  <si>
    <t>年度</t>
    <rPh sb="0" eb="2">
      <t>ネンド</t>
    </rPh>
    <phoneticPr fontId="5"/>
  </si>
  <si>
    <t>実質収支額</t>
    <rPh sb="0" eb="2">
      <t>ジッシツ</t>
    </rPh>
    <rPh sb="2" eb="4">
      <t>シュウシ</t>
    </rPh>
    <rPh sb="4" eb="5">
      <t>ガク</t>
    </rPh>
    <phoneticPr fontId="5"/>
  </si>
  <si>
    <t>公営企業債等繰入見込額</t>
  </si>
  <si>
    <t>財政調整基金残高</t>
    <rPh sb="0" eb="2">
      <t>ザイセイ</t>
    </rPh>
    <rPh sb="2" eb="4">
      <t>チョウセイ</t>
    </rPh>
    <rPh sb="4" eb="6">
      <t>キキン</t>
    </rPh>
    <rPh sb="6" eb="8">
      <t>ザンダカ</t>
    </rPh>
    <phoneticPr fontId="5"/>
  </si>
  <si>
    <t>実質単年度収支</t>
    <rPh sb="0" eb="2">
      <t>ジッシツ</t>
    </rPh>
    <rPh sb="2" eb="5">
      <t>タンネンド</t>
    </rPh>
    <rPh sb="5" eb="7">
      <t>シュウシ</t>
    </rPh>
    <phoneticPr fontId="5"/>
  </si>
  <si>
    <t>会計</t>
    <rPh sb="0" eb="2">
      <t>カイケイ</t>
    </rPh>
    <phoneticPr fontId="5"/>
  </si>
  <si>
    <t>　　特別土地保有税</t>
  </si>
  <si>
    <t>資金不足
比率</t>
    <rPh sb="0" eb="2">
      <t>シキン</t>
    </rPh>
    <rPh sb="2" eb="4">
      <t>フソク</t>
    </rPh>
    <rPh sb="5" eb="7">
      <t>ヒリツ</t>
    </rPh>
    <phoneticPr fontId="5"/>
  </si>
  <si>
    <t>（百万円）</t>
    <rPh sb="1" eb="2">
      <t>ヒャク</t>
    </rPh>
    <rPh sb="2" eb="4">
      <t>マンエン</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</si>
  <si>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3"/>
  </si>
  <si>
    <t>分子の構造</t>
    <rPh sb="0" eb="2">
      <t>ブンシ</t>
    </rPh>
    <rPh sb="3" eb="5">
      <t>コウゾウ</t>
    </rPh>
    <phoneticPr fontId="5"/>
  </si>
  <si>
    <t>元利償還金等</t>
    <rPh sb="0" eb="2">
      <t>ガンリ</t>
    </rPh>
    <rPh sb="2" eb="5">
      <t>ショウカンキン</t>
    </rPh>
    <rPh sb="5" eb="6">
      <t>トウ</t>
    </rPh>
    <phoneticPr fontId="5"/>
  </si>
  <si>
    <t>減債基金</t>
    <rPh sb="0" eb="2">
      <t>ゲンサイ</t>
    </rPh>
    <rPh sb="2" eb="4">
      <t>キキン</t>
    </rPh>
    <phoneticPr fontId="5"/>
  </si>
  <si>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</si>
  <si>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</si>
  <si>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</si>
  <si>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</si>
  <si>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</si>
  <si>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元利償還金</t>
  </si>
  <si>
    <t>減債基金積立不足算定額※2</t>
  </si>
  <si>
    <t>青森市町村職員退職手当組合</t>
    <rPh sb="0" eb="3">
      <t>アオモリシ</t>
    </rPh>
    <rPh sb="3" eb="5">
      <t>チョウソン</t>
    </rPh>
    <rPh sb="5" eb="7">
      <t>ショクイン</t>
    </rPh>
    <rPh sb="7" eb="9">
      <t>タイショク</t>
    </rPh>
    <rPh sb="9" eb="11">
      <t>テアテ</t>
    </rPh>
    <rPh sb="11" eb="13">
      <t>クミアイ</t>
    </rPh>
    <phoneticPr fontId="5"/>
  </si>
  <si>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</si>
  <si>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</si>
  <si>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</si>
  <si>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</si>
  <si>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</si>
  <si>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</si>
  <si>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</si>
  <si>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1"/>
  </si>
  <si>
    <t>-</t>
  </si>
  <si>
    <t>基準財政需要額算入見込額</t>
  </si>
  <si>
    <t>算入公債費等(B)</t>
  </si>
  <si>
    <t>連結実質赤字額</t>
    <rPh sb="0" eb="2">
      <t>レンケツ</t>
    </rPh>
    <rPh sb="2" eb="4">
      <t>ジッシツ</t>
    </rPh>
    <rPh sb="4" eb="7">
      <t>アカジガク</t>
    </rPh>
    <phoneticPr fontId="5"/>
  </si>
  <si>
    <t>黒字額</t>
    <rPh sb="0" eb="2">
      <t>クロジ</t>
    </rPh>
    <rPh sb="2" eb="3">
      <t>ガク</t>
    </rPh>
    <phoneticPr fontId="1"/>
  </si>
  <si>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</si>
  <si>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</si>
  <si>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5"/>
  </si>
  <si>
    <t>算入公債費等</t>
  </si>
  <si>
    <t>(A)－(B)</t>
  </si>
  <si>
    <t>実質公債費比率の分子</t>
  </si>
  <si>
    <t>普通建設事業費</t>
    <rPh sb="0" eb="2">
      <t>フツウ</t>
    </rPh>
    <rPh sb="2" eb="4">
      <t>ケンセツ</t>
    </rPh>
    <rPh sb="4" eb="7">
      <t>ジギョウヒ</t>
    </rPh>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</si>
  <si>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5"/>
  </si>
  <si>
    <t>公債費負担比率</t>
    <rPh sb="0" eb="3">
      <t>コウサイヒ</t>
    </rPh>
    <rPh sb="3" eb="5">
      <t>フタン</t>
    </rPh>
    <rPh sb="5" eb="7">
      <t>ヒリツ</t>
    </rPh>
    <phoneticPr fontId="5"/>
  </si>
  <si>
    <t>　法定外普通税</t>
  </si>
  <si>
    <t>（参考）</t>
    <rPh sb="1" eb="3">
      <t>サンコウ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</si>
  <si>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</si>
  <si>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（百万円）</t>
  </si>
  <si>
    <t>R06</t>
  </si>
  <si>
    <t>財政調整基金</t>
    <rPh sb="0" eb="2">
      <t>ザイセイ</t>
    </rPh>
    <rPh sb="2" eb="4">
      <t>チョウセイ</t>
    </rPh>
    <rPh sb="4" eb="6">
      <t>キキン</t>
    </rPh>
    <phoneticPr fontId="5"/>
  </si>
  <si>
    <t>(Ｄ)</t>
  </si>
  <si>
    <t>令和6年度(千円)</t>
    <rPh sb="0" eb="2">
      <t>レイワ</t>
    </rPh>
    <rPh sb="3" eb="5">
      <t>ネンド</t>
    </rPh>
    <rPh sb="6" eb="8">
      <t>センエン</t>
    </rPh>
    <phoneticPr fontId="5"/>
  </si>
  <si>
    <t>減債基金
積立状況等（注）</t>
    <rPh sb="0" eb="2">
      <t>ゲンサイ</t>
    </rPh>
    <rPh sb="2" eb="4">
      <t>キキン</t>
    </rPh>
    <rPh sb="5" eb="7">
      <t>ツミタテ</t>
    </rPh>
    <rPh sb="7" eb="9">
      <t>ジョウキョウ</t>
    </rPh>
    <rPh sb="9" eb="10">
      <t>トウ</t>
    </rPh>
    <rPh sb="10" eb="13">
      <t>チュウ</t>
    </rPh>
    <phoneticPr fontId="5"/>
  </si>
  <si>
    <t xml:space="preserve"> R05</t>
  </si>
  <si>
    <t>第3次</t>
    <rPh sb="0" eb="1">
      <t>ダイ</t>
    </rPh>
    <rPh sb="2" eb="3">
      <t>ジ</t>
    </rPh>
    <phoneticPr fontId="5"/>
  </si>
  <si>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</si>
  <si>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</si>
  <si>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</si>
  <si>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</si>
  <si>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5"/>
  </si>
  <si>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5"/>
  </si>
  <si>
    <t>首都</t>
    <rPh sb="0" eb="2">
      <t>シュト</t>
    </rPh>
    <phoneticPr fontId="5"/>
  </si>
  <si>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</si>
  <si>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</si>
  <si>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</si>
  <si>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</si>
  <si>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</si>
  <si>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</si>
  <si>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</si>
  <si>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</si>
  <si>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5"/>
  </si>
  <si>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</si>
  <si>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</si>
  <si>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</si>
  <si>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5"/>
  </si>
  <si>
    <t>地方債現在高</t>
  </si>
  <si>
    <t>(Ｃ)</t>
  </si>
  <si>
    <t>当該団体(円)</t>
  </si>
  <si>
    <t>人口密度 (人/k㎡)</t>
    <rPh sb="0" eb="2">
      <t>ジンコウ</t>
    </rPh>
    <rPh sb="2" eb="4">
      <t>ミツド</t>
    </rPh>
    <phoneticPr fontId="5"/>
  </si>
  <si>
    <t>財政再生基準</t>
  </si>
  <si>
    <t>充当可能財源等(B)</t>
  </si>
  <si>
    <t>定数</t>
    <rPh sb="0" eb="2">
      <t>テイスウ</t>
    </rPh>
    <phoneticPr fontId="5"/>
  </si>
  <si>
    <t>連結実質赤字比率</t>
    <rPh sb="0" eb="2">
      <t>レンケツ</t>
    </rPh>
    <rPh sb="2" eb="4">
      <t>ジッシツ</t>
    </rPh>
    <rPh sb="4" eb="6">
      <t>アカジ</t>
    </rPh>
    <rPh sb="6" eb="8">
      <t>ヒリツ</t>
    </rPh>
    <phoneticPr fontId="36"/>
  </si>
  <si>
    <t>充当可能特定歳入</t>
  </si>
  <si>
    <t>算入公債費等</t>
    <rPh sb="0" eb="2">
      <t>サンニュウ</t>
    </rPh>
    <rPh sb="2" eb="6">
      <t>コウサイヒトウ</t>
    </rPh>
    <phoneticPr fontId="1"/>
  </si>
  <si>
    <t>土地開発公社に係る将来負担額</t>
    <rPh sb="0" eb="2">
      <t>トチ</t>
    </rPh>
    <rPh sb="2" eb="4">
      <t>カイハツ</t>
    </rPh>
    <rPh sb="4" eb="6">
      <t>コウシャ</t>
    </rPh>
    <rPh sb="7" eb="8">
      <t>カカ</t>
    </rPh>
    <rPh sb="9" eb="11">
      <t>ショウライ</t>
    </rPh>
    <rPh sb="11" eb="14">
      <t>フタンガク</t>
    </rPh>
    <phoneticPr fontId="34"/>
  </si>
  <si>
    <t>将来負担比率の分子</t>
  </si>
  <si>
    <t>合計</t>
    <rPh sb="0" eb="2">
      <t>ゴウケイ</t>
    </rPh>
    <phoneticPr fontId="5"/>
  </si>
  <si>
    <t>算入公債費等の額</t>
    <rPh sb="0" eb="2">
      <t>サンニュウ</t>
    </rPh>
    <rPh sb="2" eb="4">
      <t>コウサイ</t>
    </rPh>
    <rPh sb="4" eb="5">
      <t>ヒ</t>
    </rPh>
    <rPh sb="5" eb="6">
      <t>トウ</t>
    </rPh>
    <rPh sb="7" eb="8">
      <t>ガク</t>
    </rPh>
    <phoneticPr fontId="5"/>
  </si>
  <si>
    <t>（百万円）</t>
    <rPh sb="1" eb="4">
      <t>ヒャクマンエン</t>
    </rPh>
    <phoneticPr fontId="5"/>
  </si>
  <si>
    <t>　実質公債費比率</t>
    <rPh sb="1" eb="3">
      <t>ジッシツ</t>
    </rPh>
    <rPh sb="3" eb="6">
      <t>コウサイヒ</t>
    </rPh>
    <rPh sb="6" eb="8">
      <t>ヒリツ</t>
    </rPh>
    <phoneticPr fontId="5"/>
  </si>
  <si>
    <t>当該団体
からの
出資金</t>
  </si>
  <si>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</si>
  <si>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</si>
  <si>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実質収支比率等に係る経年分析</t>
  </si>
  <si>
    <t>実質収支額</t>
  </si>
  <si>
    <t>財政調整基金残高</t>
  </si>
  <si>
    <t>赤字額</t>
    <rPh sb="0" eb="2">
      <t>アカジ</t>
    </rPh>
    <rPh sb="2" eb="3">
      <t>ガク</t>
    </rPh>
    <phoneticPr fontId="1"/>
  </si>
  <si>
    <t>債務負担行為</t>
    <rPh sb="0" eb="2">
      <t>サイム</t>
    </rPh>
    <rPh sb="2" eb="4">
      <t>フタン</t>
    </rPh>
    <rPh sb="4" eb="6">
      <t>コウイ</t>
    </rPh>
    <phoneticPr fontId="5"/>
  </si>
  <si>
    <t>実質公債費比率（分子）の構造</t>
  </si>
  <si>
    <t>算入公債費等</t>
    <rPh sb="0" eb="2">
      <t>サンニュウ</t>
    </rPh>
    <rPh sb="2" eb="6">
      <t>コウサイヒトウ</t>
    </rPh>
    <phoneticPr fontId="5"/>
  </si>
  <si>
    <t>今別町簡易水道事業会計</t>
    <rPh sb="2" eb="3">
      <t>マチ</t>
    </rPh>
    <phoneticPr fontId="5"/>
  </si>
  <si>
    <t>減債基金積立不足算定額</t>
  </si>
  <si>
    <t>将来負担比率（分子）の構造</t>
  </si>
  <si>
    <t>・計</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</si>
  <si>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</si>
  <si>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</si>
  <si>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　　水利地益税等</t>
  </si>
  <si>
    <t>基金残高に係る経年分析</t>
  </si>
  <si>
    <t>財政調整基金</t>
  </si>
  <si>
    <t>青森県今別町</t>
  </si>
  <si>
    <t>　うち臨時財政対策債</t>
  </si>
  <si>
    <t>繰越金</t>
  </si>
  <si>
    <t>減債基金</t>
  </si>
  <si>
    <t>その他特定目的基金</t>
  </si>
  <si>
    <t>令和6年度　財政状況資料集</t>
  </si>
  <si>
    <t>総括表（市町村）</t>
    <rPh sb="0" eb="2">
      <t>ソウカツ</t>
    </rPh>
    <rPh sb="2" eb="3">
      <t>ヒョウ</t>
    </rPh>
    <rPh sb="4" eb="7">
      <t>シチョウソン</t>
    </rPh>
    <phoneticPr fontId="5"/>
  </si>
  <si>
    <t>都道府県名</t>
  </si>
  <si>
    <t>土木費</t>
  </si>
  <si>
    <t>財産収入</t>
  </si>
  <si>
    <t>青森県</t>
  </si>
  <si>
    <t>市町村類型</t>
  </si>
  <si>
    <t>Ⅰ－１</t>
  </si>
  <si>
    <t>指定団体等の指定状況</t>
  </si>
  <si>
    <t>　　事業所税</t>
  </si>
  <si>
    <t>合計</t>
  </si>
  <si>
    <t>R04</t>
  </si>
  <si>
    <t>令和5年度(千円)</t>
    <rPh sb="0" eb="2">
      <t>レイワ</t>
    </rPh>
    <rPh sb="4" eb="5">
      <t>ド</t>
    </rPh>
    <rPh sb="6" eb="8">
      <t>センエン</t>
    </rPh>
    <phoneticPr fontId="5"/>
  </si>
  <si>
    <t>令和6年度(千円･％)</t>
    <rPh sb="0" eb="2">
      <t>レイワ</t>
    </rPh>
    <rPh sb="3" eb="5">
      <t>ネンド</t>
    </rPh>
    <rPh sb="6" eb="8">
      <t>センエン</t>
    </rPh>
    <phoneticPr fontId="5"/>
  </si>
  <si>
    <t>当該団体（円）</t>
    <rPh sb="0" eb="2">
      <t>トウガイ</t>
    </rPh>
    <rPh sb="2" eb="4">
      <t>ダンタイ</t>
    </rPh>
    <rPh sb="5" eb="6">
      <t>エン</t>
    </rPh>
    <phoneticPr fontId="5"/>
  </si>
  <si>
    <t>※5：産業構造の比率は、分母を就業人口総数とし、分類不能の産業を除いて算出。</t>
  </si>
  <si>
    <t>令和5年度(千円･％)</t>
    <rPh sb="0" eb="2">
      <t>レイワ</t>
    </rPh>
    <rPh sb="4" eb="5">
      <t>ド</t>
    </rPh>
    <rPh sb="6" eb="8">
      <t>センエン</t>
    </rPh>
    <phoneticPr fontId="5"/>
  </si>
  <si>
    <t>歳入総額</t>
  </si>
  <si>
    <t>手数料</t>
  </si>
  <si>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</si>
  <si>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</si>
  <si>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</si>
  <si>
    <t>歳出総額</t>
  </si>
  <si>
    <t>歳出の状況（単位 千円・％）</t>
  </si>
  <si>
    <t>類似団体平均(円)</t>
    <rPh sb="0" eb="2">
      <t>ルイジ</t>
    </rPh>
    <rPh sb="2" eb="4">
      <t>ダンタイ</t>
    </rPh>
    <rPh sb="4" eb="6">
      <t>ヘイキン</t>
    </rPh>
    <rPh sb="7" eb="8">
      <t>エン</t>
    </rPh>
    <phoneticPr fontId="5"/>
  </si>
  <si>
    <t>経常収支比率</t>
    <rPh sb="0" eb="2">
      <t>ケイジョウ</t>
    </rPh>
    <rPh sb="2" eb="4">
      <t>シュウシ</t>
    </rPh>
    <rPh sb="4" eb="6">
      <t>ヒリツ</t>
    </rPh>
    <phoneticPr fontId="5"/>
  </si>
  <si>
    <t>市町村名</t>
    <rPh sb="0" eb="3">
      <t>シチョウソン</t>
    </rPh>
    <rPh sb="3" eb="4">
      <t>メイ</t>
    </rPh>
    <phoneticPr fontId="5"/>
  </si>
  <si>
    <t>今別町</t>
  </si>
  <si>
    <t>地方交付税種地</t>
    <rPh sb="0" eb="2">
      <t>チホウ</t>
    </rPh>
    <rPh sb="2" eb="5">
      <t>コウフゼイ</t>
    </rPh>
    <rPh sb="5" eb="6">
      <t>シュ</t>
    </rPh>
    <rPh sb="6" eb="7">
      <t>チ</t>
    </rPh>
    <phoneticPr fontId="5"/>
  </si>
  <si>
    <t>上水道</t>
  </si>
  <si>
    <t>2-1</t>
  </si>
  <si>
    <t>現年</t>
    <rPh sb="0" eb="1">
      <t>ゲン</t>
    </rPh>
    <rPh sb="1" eb="2">
      <t>ネン</t>
    </rPh>
    <phoneticPr fontId="5"/>
  </si>
  <si>
    <t>　　市町村たばこ税</t>
  </si>
  <si>
    <t>財源超過</t>
    <rPh sb="0" eb="2">
      <t>ザイゲン</t>
    </rPh>
    <rPh sb="2" eb="4">
      <t>チョウカ</t>
    </rPh>
    <phoneticPr fontId="5"/>
  </si>
  <si>
    <t>人口１人当たり決算額</t>
    <rPh sb="0" eb="2">
      <t>ジンコウ</t>
    </rPh>
    <rPh sb="2" eb="4">
      <t>ヒトリ</t>
    </rPh>
    <rPh sb="4" eb="5">
      <t>ア</t>
    </rPh>
    <rPh sb="7" eb="10">
      <t>ケッサンガク</t>
    </rPh>
    <phoneticPr fontId="5"/>
  </si>
  <si>
    <t>議会議長</t>
    <rPh sb="0" eb="2">
      <t>ギカイ</t>
    </rPh>
    <rPh sb="2" eb="4">
      <t>ギチョウ</t>
    </rPh>
    <phoneticPr fontId="5"/>
  </si>
  <si>
    <t>歳入歳出差引</t>
  </si>
  <si>
    <t>区分</t>
  </si>
  <si>
    <t>(A)のうち普通建設事業費</t>
    <rPh sb="6" eb="8">
      <t>フツウ</t>
    </rPh>
    <rPh sb="8" eb="10">
      <t>ケンセツ</t>
    </rPh>
    <rPh sb="10" eb="13">
      <t>ジギョウヒ</t>
    </rPh>
    <phoneticPr fontId="5"/>
  </si>
  <si>
    <t>公営事業等への繰出</t>
    <rPh sb="0" eb="2">
      <t>コウエイ</t>
    </rPh>
    <rPh sb="2" eb="4">
      <t>ジギョウ</t>
    </rPh>
    <rPh sb="4" eb="5">
      <t>トウ</t>
    </rPh>
    <rPh sb="7" eb="9">
      <t>クリダ</t>
    </rPh>
    <phoneticPr fontId="5"/>
  </si>
  <si>
    <t>　　(※1)</t>
  </si>
  <si>
    <t>翌年度に繰越すべき財源</t>
  </si>
  <si>
    <t>標準財政規模</t>
    <rPh sb="0" eb="2">
      <t>ヒョウジュン</t>
    </rPh>
    <rPh sb="2" eb="4">
      <t>ザイセイ</t>
    </rPh>
    <rPh sb="4" eb="6">
      <t>キボ</t>
    </rPh>
    <phoneticPr fontId="5"/>
  </si>
  <si>
    <t>純損益
（形式収支）</t>
  </si>
  <si>
    <t>面積 (k㎡)</t>
    <rPh sb="0" eb="2">
      <t>メンセキ</t>
    </rPh>
    <phoneticPr fontId="5"/>
  </si>
  <si>
    <t>近畿</t>
    <rPh sb="0" eb="2">
      <t>キンキ</t>
    </rPh>
    <phoneticPr fontId="5"/>
  </si>
  <si>
    <t>収益事業収入</t>
  </si>
  <si>
    <t>　公債費</t>
  </si>
  <si>
    <t>実質収支</t>
  </si>
  <si>
    <t>引き受けた債務の履行に係るもの</t>
    <rPh sb="0" eb="1">
      <t>ヒ</t>
    </rPh>
    <rPh sb="2" eb="3">
      <t>ウ</t>
    </rPh>
    <rPh sb="5" eb="7">
      <t>サイム</t>
    </rPh>
    <rPh sb="8" eb="10">
      <t>リコウ</t>
    </rPh>
    <rPh sb="11" eb="12">
      <t>カカ</t>
    </rPh>
    <phoneticPr fontId="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</si>
  <si>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</si>
  <si>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</si>
  <si>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</si>
  <si>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t>積立金
現在高</t>
    <rPh sb="4" eb="7">
      <t>ゲンザイダカ</t>
    </rPh>
    <phoneticPr fontId="37"/>
  </si>
  <si>
    <t>決算額</t>
    <rPh sb="0" eb="2">
      <t>ケッサン</t>
    </rPh>
    <rPh sb="2" eb="3">
      <t>ガク</t>
    </rPh>
    <phoneticPr fontId="5"/>
  </si>
  <si>
    <r>
      <t>産業構造</t>
    </r>
    <r>
      <rPr>
        <sz val="9"/>
        <color indexed="8"/>
        <rFont val="ＭＳ ゴシック"/>
        <family val="3"/>
        <charset val="128"/>
      </rPr>
      <t xml:space="preserve"> (※5)</t>
    </r>
    <rPh sb="0" eb="2">
      <t>サンギョウ</t>
    </rPh>
    <rPh sb="2" eb="4">
      <t>コウゾウ</t>
    </rPh>
    <phoneticPr fontId="5"/>
  </si>
  <si>
    <t>普通税</t>
    <rPh sb="0" eb="2">
      <t>フツウ</t>
    </rPh>
    <rPh sb="2" eb="3">
      <t>ゼイ</t>
    </rPh>
    <phoneticPr fontId="10"/>
  </si>
  <si>
    <t>ラスパイレス指数</t>
    <rPh sb="6" eb="8">
      <t>シスウ</t>
    </rPh>
    <phoneticPr fontId="5"/>
  </si>
  <si>
    <t>　　都市計画税</t>
  </si>
  <si>
    <t>中部</t>
    <rPh sb="0" eb="2">
      <t>チュウブ</t>
    </rPh>
    <phoneticPr fontId="5"/>
  </si>
  <si>
    <t>単年度収支</t>
  </si>
  <si>
    <t>衛生費</t>
  </si>
  <si>
    <t>平成27年国調(人)</t>
    <rPh sb="4" eb="5">
      <t>ネン</t>
    </rPh>
    <rPh sb="5" eb="6">
      <t>コク</t>
    </rPh>
    <rPh sb="6" eb="7">
      <t>チョウ</t>
    </rPh>
    <phoneticPr fontId="5"/>
  </si>
  <si>
    <t>過疎</t>
    <rPh sb="0" eb="2">
      <t>カソ</t>
    </rPh>
    <phoneticPr fontId="5"/>
  </si>
  <si>
    <t>○</t>
  </si>
  <si>
    <t>今別地区簡易水道事業特別会計</t>
  </si>
  <si>
    <t>積立不足額を考慮して算定した額</t>
    <rPh sb="0" eb="1">
      <t>ツ</t>
    </rPh>
    <rPh sb="1" eb="2">
      <t>タ</t>
    </rPh>
    <rPh sb="2" eb="5">
      <t>フソクガク</t>
    </rPh>
    <rPh sb="6" eb="8">
      <t>コウリョ</t>
    </rPh>
    <rPh sb="10" eb="12">
      <t>サンテイ</t>
    </rPh>
    <rPh sb="14" eb="15">
      <t>ガク</t>
    </rPh>
    <phoneticPr fontId="21"/>
  </si>
  <si>
    <t>積立金</t>
  </si>
  <si>
    <t>人件費</t>
    <rPh sb="0" eb="3">
      <t>ジンケンヒ</t>
    </rPh>
    <phoneticPr fontId="5"/>
  </si>
  <si>
    <t>青森県後期高齢者医療広域連合（後期高齢者医療特別会計）</t>
    <rPh sb="0" eb="3">
      <t>アオモリケン</t>
    </rPh>
    <rPh sb="3" eb="5">
      <t>コウキ</t>
    </rPh>
    <rPh sb="5" eb="7">
      <t>コウレイ</t>
    </rPh>
    <rPh sb="7" eb="8">
      <t>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</si>
  <si>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健全化判断比率</t>
  </si>
  <si>
    <t>議会費</t>
  </si>
  <si>
    <r>
      <t xml:space="preserve">増減率 </t>
    </r>
    <r>
      <rPr>
        <sz val="9"/>
        <color indexed="8"/>
        <rFont val="ＭＳ ゴシック"/>
        <family val="3"/>
        <charset val="128"/>
      </rPr>
      <t xml:space="preserve"> (％)</t>
    </r>
    <rPh sb="0" eb="2">
      <t>ゾウゲン</t>
    </rPh>
    <rPh sb="2" eb="3">
      <t>リツ</t>
    </rPh>
    <phoneticPr fontId="5"/>
  </si>
  <si>
    <t>公営企業（法適）の一覧</t>
    <rPh sb="0" eb="2">
      <t>コウエイ</t>
    </rPh>
    <rPh sb="2" eb="4">
      <t>キギョウ</t>
    </rPh>
    <phoneticPr fontId="5"/>
  </si>
  <si>
    <t>-15.3</t>
  </si>
  <si>
    <t>山振</t>
    <rPh sb="0" eb="1">
      <t>ヤマ</t>
    </rPh>
    <rPh sb="1" eb="2">
      <t>フ</t>
    </rPh>
    <phoneticPr fontId="5"/>
  </si>
  <si>
    <t>繰上償還金</t>
  </si>
  <si>
    <t>歳出</t>
  </si>
  <si>
    <t>被保険者
1人当り</t>
  </si>
  <si>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</si>
  <si>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</si>
  <si>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令和6年度</t>
  </si>
  <si>
    <t>対比（％）</t>
    <rPh sb="0" eb="2">
      <t>タイヒ</t>
    </rPh>
    <phoneticPr fontId="5"/>
  </si>
  <si>
    <t>歳入</t>
    <rPh sb="0" eb="2">
      <t>サイニュウ</t>
    </rPh>
    <phoneticPr fontId="34"/>
  </si>
  <si>
    <t>令07.01.01(人)</t>
    <rPh sb="0" eb="1">
      <t>レイ</t>
    </rPh>
    <phoneticPr fontId="5"/>
  </si>
  <si>
    <t>令和2年国調</t>
    <rPh sb="0" eb="2">
      <t>レイワ</t>
    </rPh>
    <rPh sb="3" eb="4">
      <t>ネン</t>
    </rPh>
    <rPh sb="4" eb="5">
      <t>コク</t>
    </rPh>
    <rPh sb="5" eb="6">
      <t>チョウ</t>
    </rPh>
    <phoneticPr fontId="5"/>
  </si>
  <si>
    <t>総務費</t>
  </si>
  <si>
    <t>教育公務員</t>
    <rPh sb="0" eb="2">
      <t>キョウイク</t>
    </rPh>
    <rPh sb="2" eb="5">
      <t>コウムイン</t>
    </rPh>
    <phoneticPr fontId="5"/>
  </si>
  <si>
    <t>R02</t>
  </si>
  <si>
    <t>平成27年国調</t>
    <rPh sb="4" eb="5">
      <t>ネン</t>
    </rPh>
    <rPh sb="5" eb="6">
      <t>コク</t>
    </rPh>
    <rPh sb="6" eb="7">
      <t>チョウ</t>
    </rPh>
    <phoneticPr fontId="5"/>
  </si>
  <si>
    <t>地方譲与税</t>
  </si>
  <si>
    <t>低開発</t>
    <rPh sb="0" eb="1">
      <t>テイ</t>
    </rPh>
    <rPh sb="1" eb="3">
      <t>カイハツ</t>
    </rPh>
    <phoneticPr fontId="5"/>
  </si>
  <si>
    <t>特別職等</t>
    <rPh sb="0" eb="2">
      <t>トクベツ</t>
    </rPh>
    <rPh sb="2" eb="3">
      <t>ショク</t>
    </rPh>
    <rPh sb="3" eb="4">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</si>
  <si>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4"/>
  </si>
  <si>
    <t>積立金取崩し額</t>
  </si>
  <si>
    <t>-4.4</t>
  </si>
  <si>
    <t>　連結実質赤字比率</t>
    <rPh sb="1" eb="3">
      <t>レンケツ</t>
    </rPh>
    <rPh sb="3" eb="5">
      <t>ジッシツ</t>
    </rPh>
    <rPh sb="5" eb="7">
      <t>アカジ</t>
    </rPh>
    <rPh sb="7" eb="9">
      <t>ヒリツ</t>
    </rPh>
    <phoneticPr fontId="5"/>
  </si>
  <si>
    <t>　　うち一部事務組合負担金</t>
  </si>
  <si>
    <t>うち日本人(人)</t>
  </si>
  <si>
    <t>第1次</t>
    <rPh sb="0" eb="1">
      <t>ダイ</t>
    </rPh>
    <rPh sb="2" eb="3">
      <t>ジ</t>
    </rPh>
    <phoneticPr fontId="5"/>
  </si>
  <si>
    <t>指数表選定</t>
    <rPh sb="0" eb="2">
      <t>シスウ</t>
    </rPh>
    <rPh sb="2" eb="3">
      <t>ヒョウ</t>
    </rPh>
    <rPh sb="3" eb="5">
      <t>センテイ</t>
    </rPh>
    <phoneticPr fontId="5"/>
  </si>
  <si>
    <t>実質単年度収支</t>
  </si>
  <si>
    <t>令06.01.01(人)</t>
  </si>
  <si>
    <t>増減率  (％)</t>
    <rPh sb="0" eb="2">
      <t>ゾウゲン</t>
    </rPh>
    <rPh sb="2" eb="3">
      <t>リツ</t>
    </rPh>
    <phoneticPr fontId="5"/>
  </si>
  <si>
    <t>団体名</t>
    <rPh sb="0" eb="2">
      <t>ダンタイ</t>
    </rPh>
    <phoneticPr fontId="5"/>
  </si>
  <si>
    <t>　将来負担比率</t>
    <rPh sb="1" eb="3">
      <t>ショウライ</t>
    </rPh>
    <rPh sb="3" eb="5">
      <t>フタン</t>
    </rPh>
    <rPh sb="5" eb="7">
      <t>ヒリツ</t>
    </rPh>
    <phoneticPr fontId="5"/>
  </si>
  <si>
    <t>第2次</t>
    <rPh sb="0" eb="1">
      <t>ダイ</t>
    </rPh>
    <rPh sb="2" eb="3">
      <t>ジ</t>
    </rPh>
    <phoneticPr fontId="5"/>
  </si>
  <si>
    <t>基準財政収入額</t>
  </si>
  <si>
    <t>一部事務組合等名</t>
    <rPh sb="0" eb="2">
      <t>イチブ</t>
    </rPh>
    <rPh sb="2" eb="4">
      <t>ジム</t>
    </rPh>
    <rPh sb="4" eb="6">
      <t>クミアイ</t>
    </rPh>
    <rPh sb="6" eb="7">
      <t>トウ</t>
    </rPh>
    <rPh sb="7" eb="8">
      <t>メイ</t>
    </rPh>
    <phoneticPr fontId="34"/>
  </si>
  <si>
    <t>　前年度繰上充用金</t>
  </si>
  <si>
    <r>
      <t>資金不足比率 (※</t>
    </r>
    <r>
      <rPr>
        <sz val="9"/>
        <color indexed="8"/>
        <rFont val="ＭＳ ゴシック"/>
        <family val="3"/>
        <charset val="128"/>
      </rPr>
      <t>4)</t>
    </r>
  </si>
  <si>
    <t>基準財政需要額</t>
  </si>
  <si>
    <t>うち日本人(％)</t>
  </si>
  <si>
    <t>標準税収入額等</t>
  </si>
  <si>
    <t>元利償還金</t>
    <rPh sb="0" eb="2">
      <t>ガンリ</t>
    </rPh>
    <rPh sb="2" eb="5">
      <t>ショウカンキン</t>
    </rPh>
    <phoneticPr fontId="34"/>
  </si>
  <si>
    <t>経常経費充当一般財源等</t>
    <rPh sb="0" eb="2">
      <t>ケイジョウ</t>
    </rPh>
    <rPh sb="2" eb="4">
      <t>ケイヒ</t>
    </rPh>
    <rPh sb="4" eb="6">
      <t>ジュウトウ</t>
    </rPh>
    <rPh sb="6" eb="8">
      <t>イッパン</t>
    </rPh>
    <rPh sb="8" eb="10">
      <t>ザイゲン</t>
    </rPh>
    <rPh sb="10" eb="11">
      <t>トウ</t>
    </rPh>
    <phoneticPr fontId="37"/>
  </si>
  <si>
    <t>依頼土地の買い戻しに係るもの</t>
    <rPh sb="0" eb="2">
      <t>イライ</t>
    </rPh>
    <rPh sb="2" eb="4">
      <t>トチ</t>
    </rPh>
    <rPh sb="5" eb="6">
      <t>カ</t>
    </rPh>
    <rPh sb="7" eb="8">
      <t>モド</t>
    </rPh>
    <rPh sb="10" eb="11">
      <t>カカ</t>
    </rPh>
    <phoneticPr fontId="5"/>
  </si>
  <si>
    <t>歳入一般財源等</t>
    <rPh sb="0" eb="2">
      <t>サイニュウ</t>
    </rPh>
    <rPh sb="2" eb="4">
      <t>イッパン</t>
    </rPh>
    <rPh sb="4" eb="6">
      <t>ザイゲン</t>
    </rPh>
    <rPh sb="6" eb="7">
      <t>トウ</t>
    </rPh>
    <phoneticPr fontId="37"/>
  </si>
  <si>
    <t>世帯数 (世帯)</t>
    <rPh sb="0" eb="3">
      <t>セタイスウ</t>
    </rPh>
    <phoneticPr fontId="5"/>
  </si>
  <si>
    <t>職員の状況 (※8)</t>
    <rPh sb="0" eb="2">
      <t>ショクイン</t>
    </rPh>
    <rPh sb="3" eb="5">
      <t>ジョウキョウ</t>
    </rPh>
    <phoneticPr fontId="5"/>
  </si>
  <si>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</si>
  <si>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</si>
  <si>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将来負担比率（(Ｅ)－(Ｆ)）／（(Ｃ)－(Ｄ)）×１００</t>
    <rPh sb="0" eb="2">
      <t>ショウライ</t>
    </rPh>
    <rPh sb="2" eb="4">
      <t>フタン</t>
    </rPh>
    <rPh sb="4" eb="6">
      <t>ヒリツ</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</si>
  <si>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</si>
  <si>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</si>
  <si>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</si>
  <si>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青森県後期高齢者医療広域連合（一般会計）</t>
    <rPh sb="0" eb="3">
      <t>アオモリケン</t>
    </rPh>
    <rPh sb="3" eb="5">
      <t>コウキ</t>
    </rPh>
    <rPh sb="5" eb="7">
      <t>コウレイ</t>
    </rPh>
    <rPh sb="7" eb="8">
      <t>シャ</t>
    </rPh>
    <rPh sb="8" eb="10">
      <t>イリョウ</t>
    </rPh>
    <rPh sb="10" eb="12">
      <t>コウイキ</t>
    </rPh>
    <rPh sb="12" eb="14">
      <t>レンゴウ</t>
    </rPh>
    <rPh sb="15" eb="17">
      <t>イッパン</t>
    </rPh>
    <rPh sb="17" eb="19">
      <t>カイケイ</t>
    </rPh>
    <phoneticPr fontId="5"/>
  </si>
  <si>
    <t>職員数
(人)</t>
    <rPh sb="0" eb="3">
      <t>ショクインスウ</t>
    </rPh>
    <phoneticPr fontId="5"/>
  </si>
  <si>
    <t>　　うち職員給</t>
    <rPh sb="4" eb="6">
      <t>ショクイン</t>
    </rPh>
    <rPh sb="6" eb="7">
      <t>キュウ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</si>
  <si>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</si>
  <si>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その他会計（黒字）</t>
  </si>
  <si>
    <t>給料月額
(百円)</t>
    <rPh sb="0" eb="2">
      <t>キュウリョウ</t>
    </rPh>
    <rPh sb="2" eb="3">
      <t>ツキ</t>
    </rPh>
    <rPh sb="3" eb="4">
      <t>ガク</t>
    </rPh>
    <rPh sb="6" eb="8">
      <t>ヒャクエン</t>
    </rPh>
    <phoneticPr fontId="5"/>
  </si>
  <si>
    <t>内訳</t>
    <rPh sb="0" eb="2">
      <t>ウチワケ</t>
    </rPh>
    <phoneticPr fontId="5"/>
  </si>
  <si>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</si>
  <si>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</si>
  <si>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</si>
  <si>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(1) 普通会計の状況（市町村）</t>
    <rPh sb="4" eb="6">
      <t>フツウ</t>
    </rPh>
    <rPh sb="6" eb="8">
      <t>カイケイ</t>
    </rPh>
    <rPh sb="9" eb="11">
      <t>ジョウキョウ</t>
    </rPh>
    <rPh sb="12" eb="15">
      <t>シチョウソン</t>
    </rPh>
    <phoneticPr fontId="5"/>
  </si>
  <si>
    <t>地方債現在高（臨時財政対策債除き）</t>
  </si>
  <si>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</si>
  <si>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</si>
  <si>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</si>
  <si>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利子割交付金</t>
  </si>
  <si>
    <t>企業債等
繰入見込額</t>
    <rPh sb="0" eb="2">
      <t>キギョウ</t>
    </rPh>
    <rPh sb="2" eb="3">
      <t>サイ</t>
    </rPh>
    <rPh sb="3" eb="4">
      <t>トウ</t>
    </rPh>
    <rPh sb="5" eb="7">
      <t>クリイレ</t>
    </rPh>
    <rPh sb="7" eb="9">
      <t>ミコ</t>
    </rPh>
    <rPh sb="9" eb="10">
      <t>ガク</t>
    </rPh>
    <phoneticPr fontId="5"/>
  </si>
  <si>
    <t>教育長</t>
  </si>
  <si>
    <t>▲特定財源の額</t>
  </si>
  <si>
    <t>　うち技能労務職員</t>
    <rPh sb="3" eb="5">
      <t>ギノウ</t>
    </rPh>
    <rPh sb="5" eb="7">
      <t>ロウム</t>
    </rPh>
    <rPh sb="7" eb="9">
      <t>ショクイン</t>
    </rPh>
    <phoneticPr fontId="5"/>
  </si>
  <si>
    <t>ゴルフ場利用税交付金</t>
  </si>
  <si>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</si>
  <si>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</si>
  <si>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臨時職員</t>
    <rPh sb="0" eb="2">
      <t>リンジ</t>
    </rPh>
    <rPh sb="2" eb="4">
      <t>ショクイン</t>
    </rPh>
    <phoneticPr fontId="5"/>
  </si>
  <si>
    <t>議会議員</t>
    <rPh sb="0" eb="2">
      <t>ギカイ</t>
    </rPh>
    <rPh sb="2" eb="4">
      <t>ギイン</t>
    </rPh>
    <phoneticPr fontId="5"/>
  </si>
  <si>
    <t>減債基金</t>
    <rPh sb="0" eb="1">
      <t>ゲン</t>
    </rPh>
    <rPh sb="1" eb="2">
      <t>サイ</t>
    </rPh>
    <rPh sb="2" eb="4">
      <t>キキン</t>
    </rPh>
    <phoneticPr fontId="5"/>
  </si>
  <si>
    <t>（参考）　普通建設事業費の分析</t>
    <rPh sb="1" eb="3">
      <t>サンコウ</t>
    </rPh>
    <rPh sb="5" eb="7">
      <t>フツウ</t>
    </rPh>
    <rPh sb="7" eb="9">
      <t>ケンセツ</t>
    </rPh>
    <rPh sb="9" eb="11">
      <t>ジギョウ</t>
    </rPh>
    <rPh sb="11" eb="12">
      <t>ヒ</t>
    </rPh>
    <rPh sb="13" eb="15">
      <t>ブンセキ</t>
    </rPh>
    <phoneticPr fontId="5"/>
  </si>
  <si>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</si>
  <si>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</si>
  <si>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事業会計の一覧</t>
    <rPh sb="0" eb="2">
      <t>ジギョウ</t>
    </rPh>
    <rPh sb="2" eb="4">
      <t>カイケイ</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</si>
  <si>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</si>
  <si>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</si>
  <si>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</si>
  <si>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5"/>
  </si>
  <si>
    <t>項番</t>
  </si>
  <si>
    <t>会計名</t>
  </si>
  <si>
    <t>寄附金</t>
  </si>
  <si>
    <t>実質収支</t>
    <rPh sb="0" eb="2">
      <t>ジッシツ</t>
    </rPh>
    <rPh sb="2" eb="4">
      <t>シュウシ</t>
    </rPh>
    <phoneticPr fontId="5"/>
  </si>
  <si>
    <t>項番</t>
    <rPh sb="0" eb="2">
      <t>コウバン</t>
    </rPh>
    <phoneticPr fontId="5"/>
  </si>
  <si>
    <t>会計名</t>
    <rPh sb="0" eb="2">
      <t>カイケイ</t>
    </rPh>
    <rPh sb="2" eb="3">
      <t>メイ</t>
    </rPh>
    <phoneticPr fontId="5"/>
  </si>
  <si>
    <t>一時借入金の利子</t>
    <rPh sb="0" eb="2">
      <t>イチジ</t>
    </rPh>
    <rPh sb="2" eb="5">
      <t>カリイレキン</t>
    </rPh>
    <rPh sb="6" eb="8">
      <t>リシ</t>
    </rPh>
    <phoneticPr fontId="34"/>
  </si>
  <si>
    <t>組合等名</t>
  </si>
  <si>
    <r>
      <t>(※</t>
    </r>
    <r>
      <rPr>
        <sz val="9"/>
        <color indexed="8"/>
        <rFont val="ＭＳ ゴシック"/>
        <family val="3"/>
        <charset val="128"/>
      </rPr>
      <t>3)</t>
    </r>
  </si>
  <si>
    <t xml:space="preserve"> R04</t>
  </si>
  <si>
    <t>利子補給に係るもの</t>
  </si>
  <si>
    <t>（注釈）</t>
    <rPh sb="1" eb="3">
      <t>チュウシャク</t>
    </rPh>
    <phoneticPr fontId="5"/>
  </si>
  <si>
    <t>地方債</t>
  </si>
  <si>
    <t>令和5年度</t>
    <rPh sb="0" eb="2">
      <t>レイワ</t>
    </rPh>
    <rPh sb="4" eb="5">
      <t>ド</t>
    </rPh>
    <phoneticPr fontId="5"/>
  </si>
  <si>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</si>
  <si>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</si>
  <si>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</si>
  <si>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</si>
  <si>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</si>
  <si>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</si>
  <si>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38"/>
  </si>
  <si>
    <t>実質赤字額</t>
    <rPh sb="0" eb="2">
      <t>ジッシツ</t>
    </rPh>
    <rPh sb="2" eb="5">
      <t>アカジガク</t>
    </rPh>
    <phoneticPr fontId="5"/>
  </si>
  <si>
    <t>軽油引取税交付金</t>
  </si>
  <si>
    <t>※8：職員の状況については、調査対象年度の地方公務員給与実態調査に基づいている。</t>
  </si>
  <si>
    <t>歳入の状況（単位 千円・％）</t>
    <rPh sb="0" eb="2">
      <t>サイニュウ</t>
    </rPh>
    <rPh sb="3" eb="5">
      <t>ジョウキョウ</t>
    </rPh>
    <rPh sb="6" eb="8">
      <t>タンイ</t>
    </rPh>
    <rPh sb="9" eb="11">
      <t>センエン</t>
    </rPh>
    <phoneticPr fontId="5"/>
  </si>
  <si>
    <t>構成比</t>
    <rPh sb="0" eb="3">
      <t>コウセイヒ</t>
    </rPh>
    <phoneticPr fontId="5"/>
  </si>
  <si>
    <t xml:space="preserve">連結実質赤字額 </t>
  </si>
  <si>
    <t>経常一般財源等</t>
    <rPh sb="0" eb="2">
      <t>ケイジョウ</t>
    </rPh>
    <rPh sb="2" eb="4">
      <t>イッパン</t>
    </rPh>
    <rPh sb="4" eb="7">
      <t>ザイゲントウ</t>
    </rPh>
    <phoneticPr fontId="5"/>
  </si>
  <si>
    <t>参考</t>
    <rPh sb="0" eb="2">
      <t>サンコウ</t>
    </rPh>
    <phoneticPr fontId="5"/>
  </si>
  <si>
    <t>超過課税分</t>
    <rPh sb="0" eb="2">
      <t>チョウカ</t>
    </rPh>
    <rPh sb="2" eb="4">
      <t>カゼイ</t>
    </rPh>
    <rPh sb="4" eb="5">
      <t>ブン</t>
    </rPh>
    <phoneticPr fontId="5"/>
  </si>
  <si>
    <t>一時借入金利子
（同一団体における会計間の現金運用に係る利子は除く）</t>
  </si>
  <si>
    <t>国民健康保険特別会計（診療施設会計）</t>
  </si>
  <si>
    <t>目的別歳出の状況（単位 千円・％）</t>
  </si>
  <si>
    <t>R05</t>
  </si>
  <si>
    <t>決算額 (A)</t>
    <rPh sb="0" eb="2">
      <t>ケッサン</t>
    </rPh>
    <rPh sb="2" eb="3">
      <t>ガク</t>
    </rPh>
    <phoneticPr fontId="5"/>
  </si>
  <si>
    <t>(A)のうち充当一般財源等</t>
    <rPh sb="6" eb="8">
      <t>ジュウトウ</t>
    </rPh>
    <rPh sb="8" eb="10">
      <t>イッパン</t>
    </rPh>
    <rPh sb="10" eb="12">
      <t>ザイゲン</t>
    </rPh>
    <rPh sb="12" eb="13">
      <t>ナド</t>
    </rPh>
    <phoneticPr fontId="5"/>
  </si>
  <si>
    <t>　法定普通税</t>
  </si>
  <si>
    <t>ラスパイレス指数</t>
    <rPh sb="6" eb="8">
      <t>シスウ</t>
    </rPh>
    <phoneticPr fontId="39"/>
  </si>
  <si>
    <t>　　　所得割</t>
  </si>
  <si>
    <t>　　市町村民税</t>
  </si>
  <si>
    <t>配当割交付金</t>
    <rPh sb="0" eb="2">
      <t>ハイトウ</t>
    </rPh>
    <rPh sb="2" eb="3">
      <t>ワリ</t>
    </rPh>
    <rPh sb="3" eb="6">
      <t>コウフキン</t>
    </rPh>
    <phoneticPr fontId="10"/>
  </si>
  <si>
    <t>公債費負担の状況</t>
    <rPh sb="0" eb="3">
      <t>コウサイヒ</t>
    </rPh>
    <rPh sb="3" eb="5">
      <t>フタン</t>
    </rPh>
    <rPh sb="6" eb="8">
      <t>ジョウキョウ</t>
    </rPh>
    <phoneticPr fontId="5"/>
  </si>
  <si>
    <t>(注釈)</t>
    <rPh sb="1" eb="2">
      <t>チュウ</t>
    </rPh>
    <rPh sb="2" eb="3">
      <t>シャク</t>
    </rPh>
    <phoneticPr fontId="5"/>
  </si>
  <si>
    <t>　　　個人均等割</t>
  </si>
  <si>
    <t>民生費</t>
  </si>
  <si>
    <t>災害復旧費</t>
  </si>
  <si>
    <t>一部事務組合等</t>
    <rPh sb="0" eb="2">
      <t>イチブ</t>
    </rPh>
    <rPh sb="2" eb="4">
      <t>ジム</t>
    </rPh>
    <rPh sb="4" eb="6">
      <t>クミアイ</t>
    </rPh>
    <rPh sb="6" eb="7">
      <t>トウ</t>
    </rPh>
    <phoneticPr fontId="5"/>
  </si>
  <si>
    <t>株式等譲渡所得割交付金</t>
    <rPh sb="0" eb="2">
      <t>カブシキ</t>
    </rPh>
    <rPh sb="2" eb="3">
      <t>トウ</t>
    </rPh>
    <rPh sb="3" eb="5">
      <t>ジョウト</t>
    </rPh>
    <rPh sb="5" eb="7">
      <t>ショトク</t>
    </rPh>
    <rPh sb="7" eb="8">
      <t>ワリ</t>
    </rPh>
    <rPh sb="8" eb="11">
      <t>コウフキン</t>
    </rPh>
    <phoneticPr fontId="10"/>
  </si>
  <si>
    <t>都道府県支出金</t>
  </si>
  <si>
    <t>分離課税所得割交付金</t>
  </si>
  <si>
    <t>　　　法人均等割</t>
  </si>
  <si>
    <t>労働費</t>
  </si>
  <si>
    <t>地方公社・第三セクター等名</t>
    <rPh sb="12" eb="13">
      <t>メイ</t>
    </rPh>
    <phoneticPr fontId="5"/>
  </si>
  <si>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</si>
  <si>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</si>
  <si>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</si>
  <si>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</si>
  <si>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</si>
  <si>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</si>
  <si>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</si>
  <si>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</si>
  <si>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5"/>
  </si>
  <si>
    <t>交通安全対策特別交付金</t>
  </si>
  <si>
    <t>自動車取得税交付金</t>
  </si>
  <si>
    <t>　　　うち純固定資産税</t>
  </si>
  <si>
    <t>当該団体からの債務保証に係る債務残高</t>
    <rPh sb="9" eb="11">
      <t>ホショウ</t>
    </rPh>
    <phoneticPr fontId="5"/>
  </si>
  <si>
    <t>　　軽自動車税</t>
  </si>
  <si>
    <t>消防費</t>
  </si>
  <si>
    <t>自動車税環境性能割交付金</t>
  </si>
  <si>
    <t>教育費</t>
  </si>
  <si>
    <t>類似団体平均（円）</t>
    <rPh sb="0" eb="2">
      <t>ルイジ</t>
    </rPh>
    <rPh sb="2" eb="4">
      <t>ダンタイ</t>
    </rPh>
    <rPh sb="4" eb="6">
      <t>ヘイキン</t>
    </rPh>
    <rPh sb="7" eb="8">
      <t>エン</t>
    </rPh>
    <phoneticPr fontId="5"/>
  </si>
  <si>
    <t>法人事業税交付金</t>
  </si>
  <si>
    <t>人口1人当たり決算額</t>
    <rPh sb="0" eb="2">
      <t>ジンコウ</t>
    </rPh>
    <rPh sb="2" eb="4">
      <t>ヒトリ</t>
    </rPh>
    <rPh sb="4" eb="5">
      <t>ア</t>
    </rPh>
    <rPh sb="7" eb="9">
      <t>ケッサン</t>
    </rPh>
    <rPh sb="9" eb="10">
      <t>ガク</t>
    </rPh>
    <phoneticPr fontId="5"/>
  </si>
  <si>
    <t>　　鉱産税</t>
  </si>
  <si>
    <t>地方特例交付金等</t>
    <rPh sb="7" eb="8">
      <t>トウ</t>
    </rPh>
    <phoneticPr fontId="1"/>
  </si>
  <si>
    <t>　住宅借入金等特別税額控除減収補塡特例交付金</t>
  </si>
  <si>
    <t>諸支出金</t>
    <rPh sb="3" eb="4">
      <t>キン</t>
    </rPh>
    <phoneticPr fontId="37"/>
  </si>
  <si>
    <t>　物件費</t>
  </si>
  <si>
    <t>(3ヵ年平均)</t>
    <rPh sb="3" eb="4">
      <t>ネン</t>
    </rPh>
    <rPh sb="4" eb="6">
      <t>ヘイキン</t>
    </rPh>
    <phoneticPr fontId="5"/>
  </si>
  <si>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</si>
  <si>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</si>
  <si>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</si>
  <si>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</si>
  <si>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</si>
  <si>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5"/>
  </si>
  <si>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</si>
  <si>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</si>
  <si>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5"/>
  </si>
  <si>
    <t>　　入湯税</t>
  </si>
  <si>
    <t>　普通交付税</t>
  </si>
  <si>
    <t>充当可能
財源等</t>
    <rPh sb="0" eb="2">
      <t>ジュウトウ</t>
    </rPh>
    <rPh sb="2" eb="3">
      <t>カ</t>
    </rPh>
    <rPh sb="3" eb="4">
      <t>ノウ</t>
    </rPh>
    <rPh sb="5" eb="8">
      <t>ザイゲントウ</t>
    </rPh>
    <phoneticPr fontId="5"/>
  </si>
  <si>
    <t>性質別歳出の状況（単位 千円・％）</t>
    <rPh sb="0" eb="2">
      <t>セイシツ</t>
    </rPh>
    <phoneticPr fontId="5"/>
  </si>
  <si>
    <t>　特別交付税</t>
  </si>
  <si>
    <t>形式収支</t>
  </si>
  <si>
    <t>決算額</t>
  </si>
  <si>
    <t>構成比</t>
  </si>
  <si>
    <t>充当一般財源等</t>
  </si>
  <si>
    <t>対比（差引）</t>
    <rPh sb="0" eb="2">
      <t>タイヒ</t>
    </rPh>
    <rPh sb="3" eb="5">
      <t>サシヒキ</t>
    </rPh>
    <phoneticPr fontId="5"/>
  </si>
  <si>
    <t>その他の経費</t>
    <rPh sb="2" eb="3">
      <t>タ</t>
    </rPh>
    <rPh sb="4" eb="6">
      <t>ケイヒ</t>
    </rPh>
    <phoneticPr fontId="5"/>
  </si>
  <si>
    <t>経常経費充当一般財源等</t>
  </si>
  <si>
    <t>経常収支比率</t>
    <rPh sb="0" eb="2">
      <t>ケイジョウ</t>
    </rPh>
    <rPh sb="2" eb="4">
      <t>シュウシ</t>
    </rPh>
    <rPh sb="4" eb="6">
      <t>ヒリツ</t>
    </rPh>
    <phoneticPr fontId="36"/>
  </si>
  <si>
    <t>健全化判断比率</t>
    <rPh sb="0" eb="3">
      <t>ケンゼンカ</t>
    </rPh>
    <rPh sb="3" eb="5">
      <t>ハンダン</t>
    </rPh>
    <rPh sb="5" eb="7">
      <t>ヒリツ</t>
    </rPh>
    <phoneticPr fontId="36"/>
  </si>
  <si>
    <t>　震災復興特別交付税</t>
  </si>
  <si>
    <t>義務的経費計</t>
    <rPh sb="0" eb="3">
      <t>ギムテキ</t>
    </rPh>
    <rPh sb="3" eb="5">
      <t>ケイヒ</t>
    </rPh>
    <rPh sb="5" eb="6">
      <t>ケイ</t>
    </rPh>
    <phoneticPr fontId="5"/>
  </si>
  <si>
    <t>　法定外目的税</t>
  </si>
  <si>
    <t>旧法による税</t>
  </si>
  <si>
    <t>　扶助費</t>
  </si>
  <si>
    <t>一般会計等
負担見込額</t>
  </si>
  <si>
    <t>使用料</t>
  </si>
  <si>
    <t>令和6年度</t>
    <rPh sb="0" eb="2">
      <t>レイワ</t>
    </rPh>
    <rPh sb="3" eb="5">
      <t>ネンド</t>
    </rPh>
    <phoneticPr fontId="5"/>
  </si>
  <si>
    <t>国民健康保険特別会計（事業勘定）</t>
  </si>
  <si>
    <t>国庫支出金</t>
  </si>
  <si>
    <t>　うち元金</t>
  </si>
  <si>
    <t>国有提供交付金(特別区財調交付金)</t>
  </si>
  <si>
    <t>徴収率
(％)</t>
    <rPh sb="0" eb="2">
      <t>チョウシュウ</t>
    </rPh>
    <rPh sb="2" eb="3">
      <t>リツ</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</si>
  <si>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</si>
  <si>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　うち利子</t>
  </si>
  <si>
    <t>市町村民税</t>
    <rPh sb="0" eb="3">
      <t>シチョウソン</t>
    </rPh>
    <rPh sb="3" eb="4">
      <t>ミン</t>
    </rPh>
    <rPh sb="4" eb="5">
      <t>ゼイ</t>
    </rPh>
    <phoneticPr fontId="5"/>
  </si>
  <si>
    <t>一時借入金利子</t>
  </si>
  <si>
    <t>純固定資産税</t>
    <rPh sb="0" eb="1">
      <t>ジュン</t>
    </rPh>
    <rPh sb="1" eb="3">
      <t>コテイ</t>
    </rPh>
    <rPh sb="3" eb="6">
      <t>シサンゼイ</t>
    </rPh>
    <phoneticPr fontId="5"/>
  </si>
  <si>
    <t>繰入金</t>
  </si>
  <si>
    <t>国民健康保険事業会計の状況</t>
    <rPh sb="0" eb="2">
      <t>コクミン</t>
    </rPh>
    <rPh sb="2" eb="4">
      <t>ケンコウ</t>
    </rPh>
    <rPh sb="4" eb="6">
      <t>ホケン</t>
    </rPh>
    <rPh sb="6" eb="8">
      <t>ジギョウ</t>
    </rPh>
    <rPh sb="8" eb="10">
      <t>カイケイ</t>
    </rPh>
    <rPh sb="11" eb="13">
      <t>ジョウキョウ</t>
    </rPh>
    <phoneticPr fontId="5"/>
  </si>
  <si>
    <t>　補助費等</t>
    <rPh sb="1" eb="3">
      <t>ホジョ</t>
    </rPh>
    <rPh sb="3" eb="4">
      <t>ヒ</t>
    </rPh>
    <rPh sb="4" eb="5">
      <t>トウ</t>
    </rPh>
    <phoneticPr fontId="5"/>
  </si>
  <si>
    <t>被保険者数(人)</t>
  </si>
  <si>
    <t>早期健全化基準</t>
  </si>
  <si>
    <t>諸収入</t>
  </si>
  <si>
    <t>簡易水道</t>
  </si>
  <si>
    <t>再差引収支</t>
    <rPh sb="0" eb="1">
      <t>サイ</t>
    </rPh>
    <rPh sb="1" eb="3">
      <t>サシヒキ</t>
    </rPh>
    <rPh sb="3" eb="5">
      <t>シュウシ</t>
    </rPh>
    <phoneticPr fontId="5"/>
  </si>
  <si>
    <t>加入世帯数(世帯)</t>
  </si>
  <si>
    <t>　うち減収補塡債(特例分)</t>
    <rPh sb="4" eb="5">
      <t>シュウ</t>
    </rPh>
    <rPh sb="9" eb="10">
      <t>トク</t>
    </rPh>
    <rPh sb="10" eb="11">
      <t>レイ</t>
    </rPh>
    <rPh sb="11" eb="12">
      <t>ブン</t>
    </rPh>
    <phoneticPr fontId="1"/>
  </si>
  <si>
    <t>企業債
（地方債）
現在高</t>
  </si>
  <si>
    <t>公社・
三セク等</t>
    <rPh sb="0" eb="2">
      <t>コウシャ</t>
    </rPh>
    <rPh sb="4" eb="5">
      <t>サン</t>
    </rPh>
    <rPh sb="7" eb="8">
      <t>トウ</t>
    </rPh>
    <phoneticPr fontId="5"/>
  </si>
  <si>
    <t>増減率(%)(B)</t>
    <rPh sb="0" eb="3">
      <t>ゾウゲンリツ</t>
    </rPh>
    <phoneticPr fontId="5"/>
  </si>
  <si>
    <t>工業用水道</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</si>
  <si>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</si>
  <si>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</si>
  <si>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交通</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</si>
  <si>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</si>
  <si>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</si>
  <si>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</si>
  <si>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5"/>
  </si>
  <si>
    <t>歳入合計</t>
  </si>
  <si>
    <t>国民健康保険</t>
  </si>
  <si>
    <t>その他</t>
  </si>
  <si>
    <t>投資的経費計</t>
    <rPh sb="5" eb="6">
      <t>ケイ</t>
    </rPh>
    <phoneticPr fontId="5"/>
  </si>
  <si>
    <t>　　うち人件費</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</si>
  <si>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</si>
  <si>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</si>
  <si>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</si>
  <si>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</si>
  <si>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　うち補助</t>
  </si>
  <si>
    <t>　うち単独</t>
  </si>
  <si>
    <t>災害復旧事業費</t>
  </si>
  <si>
    <t>純資産又は
正味財産</t>
  </si>
  <si>
    <t>計</t>
    <rPh sb="0" eb="1">
      <t>ケイ</t>
    </rPh>
    <phoneticPr fontId="5"/>
  </si>
  <si>
    <t>失業対策事業費</t>
  </si>
  <si>
    <t>(2)各会計、関係団体の財政状況及び健全化判断比率（市町村）</t>
    <rPh sb="26" eb="29">
      <t>シチョウソン</t>
    </rPh>
    <phoneticPr fontId="5"/>
  </si>
  <si>
    <t>一般会計等の財政状況（単位：百万円）</t>
    <rPh sb="0" eb="2">
      <t>イッパン</t>
    </rPh>
    <rPh sb="2" eb="4">
      <t>カイケイ</t>
    </rPh>
    <rPh sb="4" eb="5">
      <t>トウ</t>
    </rPh>
    <rPh sb="6" eb="8">
      <t>ザイセイ</t>
    </rPh>
    <rPh sb="8" eb="10">
      <t>ジョウキョウ</t>
    </rPh>
    <phoneticPr fontId="34"/>
  </si>
  <si>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</si>
  <si>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令和6年度</t>
    <rPh sb="0" eb="2">
      <t>レイワ</t>
    </rPh>
    <rPh sb="3" eb="5">
      <t>ネンド</t>
    </rPh>
    <phoneticPr fontId="36"/>
  </si>
  <si>
    <t>会計名</t>
    <rPh sb="0" eb="2">
      <t>カイケイ</t>
    </rPh>
    <rPh sb="2" eb="3">
      <t>メイ</t>
    </rPh>
    <phoneticPr fontId="34"/>
  </si>
  <si>
    <t>他会計等
からの
繰入金</t>
    <rPh sb="9" eb="11">
      <t>クリイレ</t>
    </rPh>
    <rPh sb="11" eb="12">
      <t>キン</t>
    </rPh>
    <phoneticPr fontId="34"/>
  </si>
  <si>
    <t>その他の会計</t>
  </si>
  <si>
    <t>備考</t>
    <rPh sb="0" eb="2">
      <t>ビコウ</t>
    </rPh>
    <phoneticPr fontId="5"/>
  </si>
  <si>
    <t>経常損益</t>
  </si>
  <si>
    <t>総費用
（歳出）</t>
  </si>
  <si>
    <t>当該団体
からの
補助金</t>
  </si>
  <si>
    <t>いわゆる五省協定等に係るもの</t>
    <rPh sb="4" eb="6">
      <t>ゴショウ</t>
    </rPh>
    <rPh sb="6" eb="9">
      <t>キョウテイトウ</t>
    </rPh>
    <rPh sb="10" eb="11">
      <t>カカ</t>
    </rPh>
    <phoneticPr fontId="34"/>
  </si>
  <si>
    <t>当該団体からの損失補償に係る債務残高</t>
  </si>
  <si>
    <t>一般会計</t>
  </si>
  <si>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</si>
  <si>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</si>
  <si>
    <t>介護保険特別会計（保険事業勘定）</t>
  </si>
  <si>
    <t>公営企業会計等の財政状況（単位：百万円）</t>
    <rPh sb="0" eb="2">
      <t>コウエイ</t>
    </rPh>
    <rPh sb="2" eb="4">
      <t>キギョウ</t>
    </rPh>
    <rPh sb="4" eb="6">
      <t>カイケイ</t>
    </rPh>
    <rPh sb="6" eb="7">
      <t>トウ</t>
    </rPh>
    <rPh sb="8" eb="10">
      <t>ザイセイ</t>
    </rPh>
    <rPh sb="10" eb="12">
      <t>ジョウキョウ</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</si>
  <si>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</si>
  <si>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総収益
（歳入）</t>
  </si>
  <si>
    <t>令和4年度</t>
    <rPh sb="0" eb="2">
      <t>レイワ</t>
    </rPh>
    <rPh sb="3" eb="5">
      <t>ネンド</t>
    </rPh>
    <phoneticPr fontId="5"/>
  </si>
  <si>
    <t>実質公債費比率</t>
    <rPh sb="0" eb="2">
      <t>ジッシツ</t>
    </rPh>
    <rPh sb="2" eb="5">
      <t>コウサイヒ</t>
    </rPh>
    <rPh sb="5" eb="7">
      <t>ヒリツ</t>
    </rPh>
    <phoneticPr fontId="36"/>
  </si>
  <si>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</si>
  <si>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</si>
  <si>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</si>
  <si>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左のうち
一般会計等
繰入見込額</t>
  </si>
  <si>
    <t>当該団体</t>
    <rPh sb="0" eb="2">
      <t>トウガイ</t>
    </rPh>
    <rPh sb="2" eb="4">
      <t>ダンタイ</t>
    </rPh>
    <phoneticPr fontId="5"/>
  </si>
  <si>
    <t>後期高齢者医療特別会計</t>
  </si>
  <si>
    <t>左のうち
一般会計等
負担見込額</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</si>
  <si>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</si>
  <si>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</si>
  <si>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</si>
  <si>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</si>
  <si>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5"/>
  </si>
  <si>
    <t>公債費に準ずる債務負担行為に係るもの</t>
  </si>
  <si>
    <t>将来負担比率　　（千円・％）</t>
    <rPh sb="0" eb="2">
      <t>ショウライ</t>
    </rPh>
    <rPh sb="2" eb="4">
      <t>フタン</t>
    </rPh>
    <phoneticPr fontId="5"/>
  </si>
  <si>
    <t>区分</t>
    <rPh sb="0" eb="1">
      <t>ク</t>
    </rPh>
    <rPh sb="1" eb="2">
      <t>ブン</t>
    </rPh>
    <phoneticPr fontId="34"/>
  </si>
  <si>
    <t>準元利償還金</t>
    <rPh sb="0" eb="1">
      <t>ジュン</t>
    </rPh>
    <rPh sb="1" eb="3">
      <t>ガンリ</t>
    </rPh>
    <rPh sb="3" eb="6">
      <t>ショウカンキン</t>
    </rPh>
    <phoneticPr fontId="34"/>
  </si>
  <si>
    <t>令和5年度</t>
    <rPh sb="0" eb="2">
      <t>レイワ</t>
    </rPh>
    <rPh sb="3" eb="5">
      <t>ネンド</t>
    </rPh>
    <phoneticPr fontId="5"/>
  </si>
  <si>
    <t>分母比</t>
    <rPh sb="0" eb="2">
      <t>ブンボ</t>
    </rPh>
    <rPh sb="2" eb="3">
      <t>ヒ</t>
    </rPh>
    <phoneticPr fontId="5"/>
  </si>
  <si>
    <t>内訳</t>
    <rPh sb="0" eb="2">
      <t>ウチワケ</t>
    </rPh>
    <phoneticPr fontId="34"/>
  </si>
  <si>
    <t>PFI事業に係るもの</t>
    <rPh sb="3" eb="5">
      <t>ジギョウ</t>
    </rPh>
    <rPh sb="6" eb="7">
      <t>カカ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</si>
  <si>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</si>
  <si>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公営企業債等繰入見込額 </t>
    <rPh sb="0" eb="2">
      <t>コウエイ</t>
    </rPh>
    <rPh sb="2" eb="5">
      <t>キギョウサイ</t>
    </rPh>
    <rPh sb="5" eb="6">
      <t>トウ</t>
    </rPh>
    <rPh sb="6" eb="8">
      <t>クリイ</t>
    </rPh>
    <rPh sb="8" eb="11">
      <t>ミコミガク</t>
    </rPh>
    <phoneticPr fontId="34"/>
  </si>
  <si>
    <t>国営土地改良事業に係るもの</t>
    <rPh sb="0" eb="2">
      <t>コクエイ</t>
    </rPh>
    <rPh sb="2" eb="4">
      <t>トチ</t>
    </rPh>
    <rPh sb="4" eb="6">
      <t>カイリョウ</t>
    </rPh>
    <rPh sb="6" eb="8">
      <t>ジギョウ</t>
    </rPh>
    <rPh sb="9" eb="10">
      <t>カカ</t>
    </rPh>
    <phoneticPr fontId="34"/>
  </si>
  <si>
    <t xml:space="preserve">組合等負担等見込額 </t>
    <rPh sb="0" eb="2">
      <t>クミアイ</t>
    </rPh>
    <rPh sb="2" eb="3">
      <t>トウ</t>
    </rPh>
    <rPh sb="3" eb="5">
      <t>フタン</t>
    </rPh>
    <rPh sb="5" eb="6">
      <t>トウ</t>
    </rPh>
    <rPh sb="6" eb="9">
      <t>ミコミガク</t>
    </rPh>
    <phoneticPr fontId="34"/>
  </si>
  <si>
    <t>公債費及び公債費に準ずる費用の分析</t>
    <rPh sb="0" eb="3">
      <t>コウサイヒ</t>
    </rPh>
    <rPh sb="3" eb="4">
      <t>オヨ</t>
    </rPh>
    <rPh sb="5" eb="8">
      <t>コウサイヒ</t>
    </rPh>
    <rPh sb="9" eb="10">
      <t>ジュン</t>
    </rPh>
    <rPh sb="12" eb="14">
      <t>ヒヨウ</t>
    </rPh>
    <rPh sb="15" eb="17">
      <t>ブンセキ</t>
    </rPh>
    <phoneticPr fontId="5"/>
  </si>
  <si>
    <t xml:space="preserve">退職手当負担見込額 </t>
    <rPh sb="0" eb="2">
      <t>タイショク</t>
    </rPh>
    <rPh sb="2" eb="4">
      <t>テアテ</t>
    </rPh>
    <rPh sb="4" eb="6">
      <t>フタン</t>
    </rPh>
    <rPh sb="6" eb="9">
      <t>ミコミガク</t>
    </rPh>
    <phoneticPr fontId="34"/>
  </si>
  <si>
    <t>社会福祉法人の施設建設費に係るもの</t>
    <rPh sb="0" eb="2">
      <t>シャカイ</t>
    </rPh>
    <rPh sb="2" eb="4">
      <t>フクシ</t>
    </rPh>
    <rPh sb="4" eb="6">
      <t>ホウジン</t>
    </rPh>
    <rPh sb="7" eb="9">
      <t>シセツ</t>
    </rPh>
    <rPh sb="9" eb="12">
      <t>ケンセツヒ</t>
    </rPh>
    <rPh sb="13" eb="14">
      <t>カカ</t>
    </rPh>
    <phoneticPr fontId="5"/>
  </si>
  <si>
    <t>その他会計（赤字）</t>
  </si>
  <si>
    <t>(Ａ)</t>
  </si>
  <si>
    <t>(Ｅ)</t>
  </si>
  <si>
    <t>その他上記に準ずるもの</t>
    <rPh sb="2" eb="3">
      <t>タ</t>
    </rPh>
    <rPh sb="3" eb="5">
      <t>ジョウキ</t>
    </rPh>
    <rPh sb="6" eb="7">
      <t>ジュン</t>
    </rPh>
    <phoneticPr fontId="5"/>
  </si>
  <si>
    <t xml:space="preserve">充当可能基金 </t>
    <rPh sb="0" eb="2">
      <t>ジュウトウ</t>
    </rPh>
    <rPh sb="2" eb="4">
      <t>カノウ</t>
    </rPh>
    <rPh sb="4" eb="6">
      <t>キキン</t>
    </rPh>
    <phoneticPr fontId="34"/>
  </si>
  <si>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</si>
  <si>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 xml:space="preserve">充当可能特定歳入 </t>
    <rPh sb="0" eb="2">
      <t>ジュウトウ</t>
    </rPh>
    <rPh sb="2" eb="4">
      <t>カノウ</t>
    </rPh>
    <rPh sb="4" eb="6">
      <t>トクテイ</t>
    </rPh>
    <rPh sb="6" eb="8">
      <t>サイニュウ</t>
    </rPh>
    <phoneticPr fontId="34"/>
  </si>
  <si>
    <t>国民健康保険特別会計（診療施設勘定）</t>
  </si>
  <si>
    <t xml:space="preserve">基準財政需要額算入見込額 </t>
    <rPh sb="0" eb="2">
      <t>キジュン</t>
    </rPh>
    <rPh sb="2" eb="4">
      <t>ザイセイ</t>
    </rPh>
    <rPh sb="4" eb="7">
      <t>ジュヨウガク</t>
    </rPh>
    <rPh sb="7" eb="9">
      <t>サンニュウ</t>
    </rPh>
    <rPh sb="9" eb="12">
      <t>ミコミガク</t>
    </rPh>
    <phoneticPr fontId="34"/>
  </si>
  <si>
    <t>(Ｆ)</t>
  </si>
  <si>
    <t>特定財源の額</t>
    <rPh sb="0" eb="2">
      <t>トクテイ</t>
    </rPh>
    <rPh sb="2" eb="4">
      <t>ザイゲン</t>
    </rPh>
    <rPh sb="5" eb="6">
      <t>ガク</t>
    </rPh>
    <phoneticPr fontId="5"/>
  </si>
  <si>
    <t>(Ｂ)</t>
  </si>
  <si>
    <t>実質赤字比率</t>
    <rPh sb="0" eb="2">
      <t>ジッシツ</t>
    </rPh>
    <rPh sb="2" eb="4">
      <t>アカジ</t>
    </rPh>
    <rPh sb="4" eb="6">
      <t>ヒリツ</t>
    </rPh>
    <phoneticPr fontId="36"/>
  </si>
  <si>
    <t>(Ｃ)－(Ｄ)</t>
  </si>
  <si>
    <t>(単年度)</t>
    <rPh sb="1" eb="4">
      <t>タンネンド</t>
    </rPh>
    <phoneticPr fontId="5"/>
  </si>
  <si>
    <t>将来負担比率</t>
    <rPh sb="0" eb="2">
      <t>ショウライ</t>
    </rPh>
    <rPh sb="2" eb="4">
      <t>フタン</t>
    </rPh>
    <rPh sb="4" eb="6">
      <t>ヒリツ</t>
    </rPh>
    <phoneticPr fontId="36"/>
  </si>
  <si>
    <t>実質公債費比率
（(Ａ)－((Ｂ)＋(Ｄ))）／（(Ｃ)－(Ｄ)）×１００</t>
    <rPh sb="0" eb="2">
      <t>ジッシツ</t>
    </rPh>
    <rPh sb="2" eb="4">
      <t>コウサイ</t>
    </rPh>
    <rPh sb="4" eb="5">
      <t>ヒ</t>
    </rPh>
    <rPh sb="5" eb="7">
      <t>ヒリツ</t>
    </rPh>
    <phoneticPr fontId="5"/>
  </si>
  <si>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</si>
  <si>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</si>
  <si>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</si>
  <si>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</si>
  <si>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</si>
  <si>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</si>
  <si>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▲退職金</t>
    <rPh sb="1" eb="3">
      <t>タイショク</t>
    </rPh>
    <rPh sb="3" eb="4">
      <t>キン</t>
    </rPh>
    <phoneticPr fontId="5"/>
  </si>
  <si>
    <t>人口1,000人当たり職員数（人）</t>
    <rPh sb="0" eb="2">
      <t>ジンコウ</t>
    </rPh>
    <rPh sb="7" eb="8">
      <t>ニン</t>
    </rPh>
    <rPh sb="8" eb="9">
      <t>ア</t>
    </rPh>
    <rPh sb="11" eb="14">
      <t>ショクインスウ</t>
    </rPh>
    <rPh sb="15" eb="16">
      <t>ヒト</t>
    </rPh>
    <phoneticPr fontId="5"/>
  </si>
  <si>
    <t>（注）人口については、各調査対象年度の1月1日現在の住民基本台帳に登載されている人口に基づいている。</t>
    <rPh sb="14" eb="16">
      <t>タイショウ</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</si>
  <si>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</si>
  <si>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</si>
  <si>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</si>
  <si>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</si>
  <si>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5"/>
  </si>
  <si>
    <t>増減率(%)(A)</t>
    <rPh sb="0" eb="3">
      <t>ゾウゲンリツ</t>
    </rPh>
    <phoneticPr fontId="5"/>
  </si>
  <si>
    <t xml:space="preserve"> R02</t>
  </si>
  <si>
    <t>うち単独分</t>
    <rPh sb="2" eb="4">
      <t>タンドク</t>
    </rPh>
    <rPh sb="4" eb="5">
      <t>ブン</t>
    </rPh>
    <phoneticPr fontId="5"/>
  </si>
  <si>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</si>
  <si>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</si>
  <si>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</si>
  <si>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R03</t>
  </si>
  <si>
    <t>青森地域広域事務組合</t>
    <rPh sb="0" eb="2">
      <t>アオモリ</t>
    </rPh>
    <rPh sb="2" eb="4">
      <t>チイキ</t>
    </rPh>
    <rPh sb="4" eb="6">
      <t>コウイキ</t>
    </rPh>
    <rPh sb="6" eb="8">
      <t>ジム</t>
    </rPh>
    <rPh sb="8" eb="10">
      <t>クミアイ</t>
    </rPh>
    <phoneticPr fontId="5"/>
  </si>
  <si>
    <t>青森県交通災害共済組合</t>
    <rPh sb="0" eb="3">
      <t>アオモリケン</t>
    </rPh>
    <rPh sb="3" eb="5">
      <t>コウツウ</t>
    </rPh>
    <rPh sb="5" eb="7">
      <t>サイガイ</t>
    </rPh>
    <rPh sb="7" eb="9">
      <t>キョウサイ</t>
    </rPh>
    <rPh sb="9" eb="11">
      <t>クミアイ</t>
    </rPh>
    <phoneticPr fontId="5"/>
  </si>
  <si>
    <t>青森県市町村総合事務組合</t>
    <rPh sb="0" eb="3">
      <t>アオモリケン</t>
    </rPh>
    <rPh sb="3" eb="6">
      <t>シチョウソン</t>
    </rPh>
    <rPh sb="6" eb="8">
      <t>ソウゴウ</t>
    </rPh>
    <rPh sb="8" eb="10">
      <t>ジム</t>
    </rPh>
    <rPh sb="10" eb="12">
      <t>クミアイ</t>
    </rPh>
    <phoneticPr fontId="5"/>
  </si>
  <si>
    <t>町ふるさと基金</t>
    <rPh sb="0" eb="1">
      <t>マチ</t>
    </rPh>
    <rPh sb="5" eb="7">
      <t>キキン</t>
    </rPh>
    <phoneticPr fontId="5"/>
  </si>
  <si>
    <t>公共施設修繕等基金</t>
  </si>
  <si>
    <t>ふるさと応援基金</t>
  </si>
  <si>
    <t>奨学金貸与基金</t>
    <rPh sb="0" eb="3">
      <t>ショウガクキン</t>
    </rPh>
    <rPh sb="3" eb="5">
      <t>タイヨ</t>
    </rPh>
    <rPh sb="5" eb="7">
      <t>キキン</t>
    </rPh>
    <phoneticPr fontId="5"/>
  </si>
  <si>
    <t>企業版ふるさと納税基金</t>
    <rPh sb="0" eb="2">
      <t>キギョウ</t>
    </rPh>
    <rPh sb="2" eb="3">
      <t>バン</t>
    </rPh>
    <rPh sb="7" eb="9">
      <t>ノウゼイ</t>
    </rPh>
    <rPh sb="9" eb="11">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</si>
  <si>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2"/>
  </si>
  <si>
    <t>分析欄</t>
    <rPh sb="0" eb="2">
      <t>ブンセキ</t>
    </rPh>
    <rPh sb="2" eb="3">
      <t>ラン</t>
    </rPh>
    <phoneticPr fontId="42"/>
  </si>
  <si>
    <t>将来負担比率は、将来負担額が充当可能財源等を下回ったことで、将来負担比率がマイナスとなった。
主な要因として、物価高騰の影響により普通交付税の再算定が行われ、その大半を基金積立へ充てたためだと考えられる（充当可能基金の増）。
現在の比率を維持できるような基金管理と公債費発行の抑制に努める。
有形固定資産減価償却率については、令和2年度から6年度までの5年間で施設の新築、改修があったため類似団体平均を下回っている。</t>
    <rPh sb="163" eb="165">
      <t>レイワ</t>
    </rPh>
    <rPh sb="166" eb="168">
      <t>ネンド</t>
    </rPh>
    <rPh sb="171" eb="173">
      <t>ネンド</t>
    </rPh>
    <rPh sb="186" eb="188">
      <t>カイシュウ</t>
    </rPh>
    <phoneticPr fontId="42"/>
  </si>
  <si>
    <t>(　参考　）</t>
    <rPh sb="2" eb="4">
      <t>サンコウ</t>
    </rPh>
    <phoneticPr fontId="42"/>
  </si>
  <si>
    <t>当該団体値</t>
    <rPh sb="0" eb="2">
      <t>トウガイ</t>
    </rPh>
    <rPh sb="2" eb="4">
      <t>ダンタイ</t>
    </rPh>
    <rPh sb="4" eb="5">
      <t>アタイ</t>
    </rPh>
    <phoneticPr fontId="42"/>
  </si>
  <si>
    <t>将来負担比率</t>
    <phoneticPr fontId="42"/>
  </si>
  <si>
    <t>有形固定資産減価償却率</t>
    <phoneticPr fontId="42"/>
  </si>
  <si>
    <t>類似団体内平均値</t>
    <phoneticPr fontId="42"/>
  </si>
  <si>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2"/>
  </si>
  <si>
    <t>実質公債費率は令和5年度までは類似団体を下回っていたが、直近5年の新施設設置による起債発行据置期間が終了し、令和6年度は類似団体を上回った。
将来負担比率は、将来負担額が充当可能財源等を下回ったことで、将来負担比率がマイナスとなり算定されなかった。
主な要因として、物価高騰の影響により普通交付税の再算定が行われ、その大半を基金積立へ充てたためだと考えられる（充当可能基金の増）。現在の比率を維持できるような基金管理と公債費発行の抑制に努める。</t>
    <rPh sb="7" eb="9">
      <t>レイワ</t>
    </rPh>
    <rPh sb="10" eb="12">
      <t>ネンド</t>
    </rPh>
    <rPh sb="20" eb="22">
      <t>シタマワ</t>
    </rPh>
    <rPh sb="28" eb="33">
      <t>チョッキン</t>
    </rPh>
    <rPh sb="34" eb="36">
      <t>シセツ</t>
    </rPh>
    <rPh sb="36" eb="38">
      <t>セッチ</t>
    </rPh>
    <rPh sb="41" eb="43">
      <t>キサイ</t>
    </rPh>
    <rPh sb="43" eb="45">
      <t>ハッコウ</t>
    </rPh>
    <rPh sb="45" eb="46">
      <t>ス</t>
    </rPh>
    <rPh sb="46" eb="47">
      <t>オ</t>
    </rPh>
    <rPh sb="47" eb="49">
      <t>キカン</t>
    </rPh>
    <rPh sb="50" eb="52">
      <t>シュウリョウ</t>
    </rPh>
    <rPh sb="54" eb="56">
      <t>レイワ</t>
    </rPh>
    <rPh sb="57" eb="59">
      <t>ネンド</t>
    </rPh>
    <rPh sb="60" eb="64">
      <t>ルイジダンタイ</t>
    </rPh>
    <rPh sb="65" eb="67">
      <t>ウワマワ</t>
    </rPh>
    <phoneticPr fontId="42"/>
  </si>
  <si>
    <t>実質公債費比率</t>
    <phoneticPr fontId="42"/>
  </si>
  <si>
    <t xml:space="preserve"> </t>
    <phoneticPr fontId="4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</si>
</sst>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3"/>
      <color indexed="56"/>
      <name val="ＭＳ ゴシック"/>
      <family val="3"/>
    </font>
    <font>
      <b/>
      <sz val="18"/>
      <color indexed="8"/>
      <name val="ＭＳ ゴシック"/>
      <family val="3"/>
    </font>
    <font>
      <sz val="11"/>
      <color indexed="8"/>
      <name val="ＭＳ Ｐゴシック"/>
      <family val="3"/>
    </font>
    <font>
      <sz val="9"/>
      <color indexed="8"/>
      <name val="ＭＳ ゴシック"/>
      <family val="3"/>
    </font>
    <font>
      <sz val="6"/>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4"/>
      <color indexed="8"/>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1" fillId="0" borderId="0"/>
    <xf numFmtId="0" fontId="41" fillId="0" borderId="0">
      <alignment vertical="center"/>
    </xf>
    <xf numFmtId="0" fontId="41" fillId="0" borderId="0">
      <alignment vertical="center"/>
    </xf>
    <xf numFmtId="0" fontId="41" fillId="0" borderId="0"/>
    <xf numFmtId="0" fontId="41" fillId="0" borderId="0"/>
    <xf numFmtId="0" fontId="45" fillId="0" borderId="0">
      <alignment vertical="center"/>
    </xf>
  </cellStyleXfs>
  <cellXfs count="1151">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Fill="1" applyBorder="1">
      <alignment vertical="center"/>
    </xf>
    <xf numFmtId="0" fontId="3" fillId="0" borderId="42" xfId="19" applyFont="1" applyFill="1" applyBorder="1">
      <alignment vertical="center"/>
    </xf>
    <xf numFmtId="178" fontId="14" fillId="0" borderId="0" xfId="19" applyNumberFormat="1" applyFont="1" applyFill="1">
      <alignment vertical="center"/>
    </xf>
    <xf numFmtId="0" fontId="17" fillId="0" borderId="30" xfId="19" applyFont="1" applyFill="1" applyBorder="1">
      <alignment vertical="center"/>
    </xf>
    <xf numFmtId="178" fontId="14" fillId="0" borderId="42" xfId="19" applyNumberFormat="1" applyFont="1" applyFill="1" applyBorder="1">
      <alignment vertical="center"/>
    </xf>
    <xf numFmtId="178" fontId="14" fillId="0" borderId="31" xfId="19" applyNumberFormat="1" applyFont="1" applyFill="1" applyBorder="1">
      <alignment vertical="center"/>
    </xf>
    <xf numFmtId="0" fontId="14" fillId="0" borderId="0" xfId="19" applyFont="1" applyFill="1">
      <alignment vertical="center"/>
    </xf>
    <xf numFmtId="0" fontId="3" fillId="0" borderId="23" xfId="19" applyFont="1" applyFill="1" applyBorder="1">
      <alignment vertical="center"/>
    </xf>
    <xf numFmtId="0" fontId="3" fillId="0" borderId="34" xfId="19" applyFont="1" applyFill="1" applyBorder="1">
      <alignment vertical="center"/>
    </xf>
    <xf numFmtId="0" fontId="17" fillId="0" borderId="42" xfId="19" applyFont="1" applyFill="1" applyBorder="1">
      <alignment vertical="center"/>
    </xf>
    <xf numFmtId="0" fontId="3" fillId="0" borderId="31" xfId="19" applyFont="1" applyFill="1" applyBorder="1">
      <alignment vertical="center"/>
    </xf>
    <xf numFmtId="0" fontId="3" fillId="0" borderId="0" xfId="19" applyFont="1" applyFill="1" applyBorder="1">
      <alignment vertical="center"/>
    </xf>
    <xf numFmtId="178" fontId="14" fillId="0" borderId="0" xfId="19" applyNumberFormat="1" applyFont="1" applyFill="1" applyBorder="1">
      <alignment vertical="center"/>
    </xf>
    <xf numFmtId="178" fontId="14" fillId="0" borderId="34" xfId="19" applyNumberFormat="1" applyFont="1" applyFill="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Fill="1" applyBorder="1">
      <alignment vertical="center"/>
    </xf>
    <xf numFmtId="0" fontId="14" fillId="0" borderId="0" xfId="19" applyFont="1" applyFill="1" applyBorder="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Fill="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Fill="1" applyBorder="1" applyAlignment="1">
      <alignment horizontal="right" vertical="center" shrinkToFit="1"/>
    </xf>
    <xf numFmtId="183" fontId="21" fillId="0" borderId="172" xfId="14" applyNumberFormat="1" applyFont="1" applyFill="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Fill="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Fill="1" applyBorder="1" applyAlignment="1">
      <alignment horizontal="right" vertical="center" shrinkToFit="1"/>
    </xf>
    <xf numFmtId="183" fontId="21" fillId="0" borderId="173" xfId="14" applyNumberFormat="1" applyFont="1" applyFill="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Fill="1" applyBorder="1" applyAlignment="1">
      <alignment horizontal="center" vertical="center"/>
    </xf>
    <xf numFmtId="188" fontId="21" fillId="0" borderId="74" xfId="19" applyNumberFormat="1" applyFont="1" applyFill="1" applyBorder="1" applyAlignment="1">
      <alignment horizontal="right" vertical="center" shrinkToFit="1"/>
    </xf>
    <xf numFmtId="184" fontId="21" fillId="0" borderId="74" xfId="19" applyNumberFormat="1" applyFont="1" applyFill="1" applyBorder="1" applyAlignment="1">
      <alignment horizontal="right" vertical="center" shrinkToFit="1"/>
    </xf>
    <xf numFmtId="183" fontId="14" fillId="0" borderId="74" xfId="19" applyNumberFormat="1" applyFont="1" applyFill="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Fill="1" applyBorder="1" applyAlignment="1">
      <alignment horizontal="right" vertical="center" shrinkToFit="1"/>
    </xf>
    <xf numFmtId="184" fontId="21" fillId="0" borderId="171" xfId="14" applyNumberFormat="1" applyFont="1" applyFill="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Fill="1" applyBorder="1" applyAlignment="1">
      <alignment horizontal="center" vertical="center"/>
    </xf>
    <xf numFmtId="188" fontId="21" fillId="0" borderId="176" xfId="19" applyNumberFormat="1" applyFont="1" applyFill="1" applyBorder="1" applyAlignment="1">
      <alignment horizontal="right" vertical="center" shrinkToFit="1"/>
    </xf>
    <xf numFmtId="184" fontId="21" fillId="0" borderId="176" xfId="19" applyNumberFormat="1" applyFont="1" applyFill="1" applyBorder="1" applyAlignment="1">
      <alignment horizontal="right" vertical="center" shrinkToFit="1"/>
    </xf>
    <xf numFmtId="189" fontId="14" fillId="0" borderId="0" xfId="19" applyNumberFormat="1" applyFont="1" applyFill="1" applyBorder="1">
      <alignment vertical="center"/>
    </xf>
    <xf numFmtId="189" fontId="14" fillId="0" borderId="34" xfId="19" applyNumberFormat="1" applyFont="1" applyFill="1" applyBorder="1">
      <alignment vertical="center"/>
    </xf>
    <xf numFmtId="0" fontId="3" fillId="0" borderId="0" xfId="19" applyFont="1" applyFill="1" applyBorder="1" applyAlignment="1"/>
    <xf numFmtId="178" fontId="10" fillId="0" borderId="177" xfId="13" applyNumberFormat="1" applyFont="1" applyBorder="1" applyAlignment="1">
      <alignment horizontal="center" vertical="center"/>
    </xf>
    <xf numFmtId="183" fontId="21" fillId="0" borderId="177" xfId="14" applyNumberFormat="1" applyFont="1" applyFill="1" applyBorder="1" applyAlignment="1">
      <alignment horizontal="right" vertical="center" shrinkToFit="1"/>
    </xf>
    <xf numFmtId="183" fontId="21" fillId="0" borderId="178" xfId="14" applyNumberFormat="1" applyFont="1" applyFill="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Fill="1" applyBorder="1" applyAlignment="1">
      <alignment horizontal="center" vertical="center"/>
    </xf>
    <xf numFmtId="188" fontId="14" fillId="0" borderId="174" xfId="19" applyNumberFormat="1" applyFont="1" applyFill="1" applyBorder="1" applyAlignment="1">
      <alignment horizontal="right" vertical="center" shrinkToFit="1"/>
    </xf>
    <xf numFmtId="184" fontId="14" fillId="0" borderId="174" xfId="19" applyNumberFormat="1" applyFont="1" applyFill="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Fill="1" applyBorder="1" applyAlignment="1">
      <alignment horizontal="right" vertical="center" shrinkToFit="1"/>
    </xf>
    <xf numFmtId="189" fontId="14" fillId="0" borderId="23" xfId="19" applyNumberFormat="1" applyFont="1" applyFill="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Fill="1" applyBorder="1" applyAlignment="1">
      <alignment horizontal="right" vertical="center" shrinkToFit="1"/>
    </xf>
    <xf numFmtId="184" fontId="21" fillId="0" borderId="180" xfId="14" applyNumberFormat="1" applyFont="1" applyFill="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Fill="1" applyBorder="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Fill="1" applyBorder="1">
      <alignment vertical="center"/>
    </xf>
    <xf numFmtId="178" fontId="14" fillId="0" borderId="14" xfId="19" applyNumberFormat="1" applyFont="1" applyFill="1" applyBorder="1">
      <alignment vertical="center"/>
    </xf>
    <xf numFmtId="178" fontId="14" fillId="0" borderId="15" xfId="19" applyNumberFormat="1" applyFont="1" applyFill="1" applyBorder="1">
      <alignment vertical="center"/>
    </xf>
    <xf numFmtId="0" fontId="3" fillId="0" borderId="16" xfId="19" applyFont="1" applyFill="1" applyBorder="1" applyAlignment="1"/>
    <xf numFmtId="0" fontId="3" fillId="0" borderId="14" xfId="19" applyFont="1" applyFill="1" applyBorder="1" applyAlignment="1"/>
    <xf numFmtId="0" fontId="3" fillId="0" borderId="15" xfId="19" applyFont="1" applyFill="1" applyBorder="1">
      <alignment vertical="center"/>
    </xf>
    <xf numFmtId="0" fontId="22" fillId="6" borderId="6" xfId="6" applyFont="1" applyFill="1" applyBorder="1" applyAlignment="1"/>
    <xf numFmtId="0" fontId="22" fillId="0" borderId="8" xfId="6" applyFont="1" applyFill="1" applyBorder="1" applyAlignment="1">
      <alignment horizontal="center" vertical="center" wrapText="1"/>
    </xf>
    <xf numFmtId="0" fontId="22" fillId="0" borderId="12" xfId="6" applyFont="1" applyFill="1" applyBorder="1" applyAlignment="1">
      <alignment horizontal="center" vertical="center" wrapText="1"/>
    </xf>
    <xf numFmtId="0" fontId="22" fillId="0" borderId="61" xfId="6" applyFont="1" applyFill="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Fill="1" applyBorder="1" applyAlignment="1" applyProtection="1">
      <alignment horizontal="right" vertical="center" shrinkToFit="1"/>
    </xf>
    <xf numFmtId="185" fontId="22" fillId="0" borderId="4" xfId="6" applyNumberFormat="1" applyFont="1" applyFill="1" applyBorder="1" applyAlignment="1" applyProtection="1">
      <alignment horizontal="right" vertical="center" shrinkToFit="1"/>
    </xf>
    <xf numFmtId="185" fontId="22" fillId="0" borderId="79" xfId="6" applyNumberFormat="1" applyFont="1" applyFill="1" applyBorder="1" applyAlignment="1" applyProtection="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Fill="1" applyBorder="1" applyAlignment="1" applyProtection="1">
      <alignment horizontal="right" vertical="center" shrinkToFit="1"/>
    </xf>
    <xf numFmtId="185" fontId="22" fillId="0" borderId="27" xfId="6" applyNumberFormat="1" applyFont="1" applyFill="1" applyBorder="1" applyAlignment="1" applyProtection="1">
      <alignment horizontal="right" vertical="center" shrinkToFit="1"/>
    </xf>
    <xf numFmtId="185" fontId="22" fillId="0" borderId="182" xfId="6" applyNumberFormat="1" applyFont="1" applyFill="1" applyBorder="1" applyAlignment="1" applyProtection="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Fill="1" applyBorder="1" applyAlignment="1" applyProtection="1">
      <alignment horizontal="right" vertical="center" shrinkToFit="1"/>
    </xf>
    <xf numFmtId="185" fontId="22" fillId="0" borderId="48" xfId="6" applyNumberFormat="1" applyFont="1" applyFill="1" applyBorder="1" applyAlignment="1" applyProtection="1">
      <alignment horizontal="right" vertical="center" shrinkToFit="1"/>
    </xf>
    <xf numFmtId="185" fontId="22" fillId="0" borderId="62" xfId="6" applyNumberFormat="1" applyFont="1" applyFill="1" applyBorder="1" applyAlignment="1" applyProtection="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Fill="1" applyBorder="1" applyAlignment="1">
      <alignment vertical="center" wrapText="1"/>
    </xf>
    <xf numFmtId="0" fontId="22" fillId="0" borderId="57" xfId="17" applyFont="1" applyFill="1" applyBorder="1" applyAlignment="1">
      <alignment vertical="center"/>
    </xf>
    <xf numFmtId="0" fontId="22" fillId="0" borderId="12" xfId="17" applyFont="1" applyFill="1" applyBorder="1" applyAlignment="1">
      <alignment vertical="center"/>
    </xf>
    <xf numFmtId="0" fontId="22" fillId="0" borderId="61" xfId="17" applyFont="1" applyFill="1" applyBorder="1" applyAlignment="1">
      <alignment vertical="center"/>
    </xf>
    <xf numFmtId="0" fontId="24" fillId="0" borderId="0" xfId="17" applyFont="1" applyFill="1" applyBorder="1" applyAlignment="1">
      <alignment vertical="center"/>
    </xf>
    <xf numFmtId="0" fontId="22" fillId="7" borderId="18" xfId="17" applyFont="1" applyFill="1" applyBorder="1" applyAlignment="1">
      <alignment horizontal="right" vertical="top"/>
    </xf>
    <xf numFmtId="0" fontId="24" fillId="0" borderId="0" xfId="17" applyNumberFormat="1" applyFont="1" applyFill="1" applyBorder="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Fill="1" applyBorder="1" applyAlignment="1">
      <alignment horizontal="right" vertical="center" shrinkToFit="1"/>
    </xf>
    <xf numFmtId="185" fontId="22" fillId="0" borderId="184" xfId="17" applyNumberFormat="1" applyFont="1" applyFill="1" applyBorder="1" applyAlignment="1">
      <alignment horizontal="right" vertical="center" shrinkToFit="1"/>
    </xf>
    <xf numFmtId="185" fontId="22" fillId="0" borderId="79" xfId="17" applyNumberFormat="1" applyFont="1" applyFill="1" applyBorder="1" applyAlignment="1">
      <alignment horizontal="right" vertical="center" shrinkToFit="1"/>
    </xf>
    <xf numFmtId="0" fontId="22" fillId="0" borderId="0" xfId="17" applyNumberFormat="1" applyFont="1" applyFill="1" applyBorder="1" applyAlignment="1">
      <alignment vertical="center"/>
    </xf>
    <xf numFmtId="0" fontId="22" fillId="7" borderId="24" xfId="17" applyFont="1" applyFill="1" applyBorder="1" applyAlignment="1">
      <alignment horizontal="center" vertical="center"/>
    </xf>
    <xf numFmtId="185" fontId="22" fillId="0" borderId="185" xfId="17" applyNumberFormat="1" applyFont="1" applyFill="1" applyBorder="1" applyAlignment="1">
      <alignment horizontal="right" vertical="center" shrinkToFit="1"/>
    </xf>
    <xf numFmtId="185" fontId="22" fillId="0" borderId="74" xfId="17" applyNumberFormat="1" applyFont="1" applyFill="1" applyBorder="1" applyAlignment="1">
      <alignment horizontal="right" vertical="center" shrinkToFit="1"/>
    </xf>
    <xf numFmtId="185" fontId="22" fillId="0" borderId="182" xfId="17" applyNumberFormat="1" applyFont="1" applyFill="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Fill="1" applyBorder="1" applyAlignment="1">
      <alignment horizontal="right" vertical="center" shrinkToFit="1"/>
    </xf>
    <xf numFmtId="185" fontId="22" fillId="0" borderId="187" xfId="17" applyNumberFormat="1" applyFont="1" applyFill="1" applyBorder="1" applyAlignment="1">
      <alignment horizontal="right" vertical="center" shrinkToFit="1"/>
    </xf>
    <xf numFmtId="185" fontId="22" fillId="0" borderId="62" xfId="17" applyNumberFormat="1" applyFont="1" applyFill="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Fill="1" applyBorder="1" applyAlignment="1">
      <alignment vertical="center" wrapText="1"/>
    </xf>
    <xf numFmtId="0" fontId="24" fillId="0" borderId="32" xfId="8" applyFont="1" applyFill="1" applyBorder="1" applyAlignment="1">
      <alignment vertical="center"/>
    </xf>
    <xf numFmtId="0" fontId="24" fillId="0" borderId="30" xfId="8" applyFont="1" applyFill="1" applyBorder="1" applyAlignment="1">
      <alignment vertical="center"/>
    </xf>
    <xf numFmtId="0" fontId="24" fillId="0" borderId="33" xfId="8" applyFont="1" applyFill="1" applyBorder="1" applyAlignment="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Fill="1" applyBorder="1" applyAlignment="1" applyProtection="1">
      <alignment horizontal="right" vertical="center" shrinkToFit="1"/>
    </xf>
    <xf numFmtId="183" fontId="24" fillId="0" borderId="184" xfId="8" applyNumberFormat="1" applyFont="1" applyFill="1" applyBorder="1" applyAlignment="1" applyProtection="1">
      <alignment horizontal="right" vertical="center" shrinkToFit="1"/>
    </xf>
    <xf numFmtId="183" fontId="24" fillId="0" borderId="79" xfId="8" applyNumberFormat="1" applyFont="1" applyFill="1" applyBorder="1" applyAlignment="1" applyProtection="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Fill="1" applyBorder="1" applyAlignment="1" applyProtection="1">
      <alignment horizontal="right" vertical="center" shrinkToFit="1"/>
    </xf>
    <xf numFmtId="183" fontId="24" fillId="0" borderId="74" xfId="8" applyNumberFormat="1" applyFont="1" applyFill="1" applyBorder="1" applyAlignment="1" applyProtection="1">
      <alignment horizontal="right" vertical="center" shrinkToFit="1"/>
    </xf>
    <xf numFmtId="183" fontId="24" fillId="0" borderId="182" xfId="8" applyNumberFormat="1" applyFont="1" applyFill="1" applyBorder="1" applyAlignment="1" applyProtection="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Fill="1" applyBorder="1" applyAlignment="1" applyProtection="1">
      <alignment horizontal="right" vertical="center" shrinkToFit="1"/>
    </xf>
    <xf numFmtId="183" fontId="24" fillId="0" borderId="187" xfId="8" applyNumberFormat="1" applyFont="1" applyFill="1" applyBorder="1" applyAlignment="1" applyProtection="1">
      <alignment horizontal="right" vertical="center" shrinkToFit="1"/>
    </xf>
    <xf numFmtId="183" fontId="24" fillId="0" borderId="62" xfId="8" applyNumberFormat="1" applyFont="1" applyFill="1" applyBorder="1" applyAlignment="1" applyProtection="1">
      <alignment horizontal="right" vertical="center" shrinkToFit="1"/>
    </xf>
    <xf numFmtId="0" fontId="29" fillId="0" borderId="0" xfId="8" applyNumberFormat="1"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Fill="1" applyBorder="1" applyAlignment="1"/>
    <xf numFmtId="0" fontId="24" fillId="0" borderId="26" xfId="7" applyFont="1" applyFill="1" applyBorder="1" applyAlignment="1">
      <alignment vertical="center"/>
    </xf>
    <xf numFmtId="0" fontId="24" fillId="0" borderId="32" xfId="7" applyFont="1" applyFill="1" applyBorder="1" applyAlignment="1">
      <alignment vertical="center" wrapText="1"/>
    </xf>
    <xf numFmtId="0" fontId="24" fillId="0" borderId="0" xfId="7" applyFont="1" applyFill="1" applyBorder="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Fill="1" applyBorder="1" applyAlignment="1" applyProtection="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Fill="1" applyBorder="1" applyAlignment="1">
      <alignment horizontal="center" vertical="center" wrapText="1"/>
    </xf>
    <xf numFmtId="0" fontId="30" fillId="0" borderId="12" xfId="6" applyFont="1" applyFill="1" applyBorder="1" applyAlignment="1">
      <alignment horizontal="center" vertical="center" wrapText="1"/>
    </xf>
    <xf numFmtId="0" fontId="30" fillId="0" borderId="2" xfId="6" applyFont="1" applyFill="1" applyBorder="1" applyAlignment="1">
      <alignment horizontal="center" vertical="center"/>
    </xf>
    <xf numFmtId="0" fontId="30" fillId="0" borderId="5" xfId="6" applyFont="1" applyFill="1" applyBorder="1" applyAlignment="1">
      <alignment horizontal="center" vertical="center"/>
    </xf>
    <xf numFmtId="0" fontId="30" fillId="0" borderId="6" xfId="6" applyFont="1" applyFill="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1" fillId="0" borderId="27" xfId="1" applyNumberFormat="1" applyFont="1" applyFill="1" applyBorder="1" applyAlignment="1">
      <alignment vertical="center"/>
    </xf>
    <xf numFmtId="187" fontId="21" fillId="0" borderId="172" xfId="1" applyNumberFormat="1" applyFont="1" applyFill="1" applyBorder="1" applyAlignment="1">
      <alignment vertical="center"/>
    </xf>
    <xf numFmtId="187" fontId="21" fillId="0" borderId="172" xfId="1" applyNumberFormat="1" applyFont="1" applyFill="1" applyBorder="1" applyAlignment="1">
      <alignment vertical="center" wrapText="1"/>
    </xf>
    <xf numFmtId="187" fontId="21" fillId="0" borderId="30" xfId="1" applyNumberFormat="1" applyFont="1" applyFill="1" applyBorder="1" applyAlignment="1">
      <alignment vertical="center"/>
    </xf>
    <xf numFmtId="187" fontId="21" fillId="0" borderId="173" xfId="1" applyNumberFormat="1" applyFont="1" applyFill="1" applyBorder="1" applyAlignment="1">
      <alignment vertical="center"/>
    </xf>
    <xf numFmtId="190" fontId="21" fillId="0" borderId="175" xfId="1" applyNumberFormat="1" applyFont="1" applyFill="1" applyBorder="1" applyAlignment="1">
      <alignment vertical="center"/>
    </xf>
    <xf numFmtId="190" fontId="21" fillId="0" borderId="171" xfId="1" applyNumberFormat="1" applyFont="1" applyFill="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Fill="1" applyBorder="1" applyAlignment="1">
      <alignment vertical="center"/>
    </xf>
    <xf numFmtId="187" fontId="21" fillId="0" borderId="178" xfId="1" applyNumberFormat="1" applyFont="1" applyFill="1" applyBorder="1" applyAlignment="1">
      <alignment vertical="center"/>
    </xf>
    <xf numFmtId="190" fontId="21" fillId="0" borderId="179" xfId="1" applyNumberFormat="1" applyFont="1" applyFill="1" applyBorder="1" applyAlignment="1">
      <alignment vertical="center"/>
    </xf>
    <xf numFmtId="190" fontId="21" fillId="0" borderId="180" xfId="1" applyNumberFormat="1" applyFont="1" applyFill="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0" fillId="3" borderId="0" xfId="20" applyFont="1" applyFill="1" applyAlignment="1">
      <alignment vertical="center"/>
    </xf>
    <xf numFmtId="0" fontId="41" fillId="3" borderId="0" xfId="20" applyFill="1" applyAlignment="1" applyProtection="1">
      <alignment vertical="center"/>
      <protection hidden="1"/>
    </xf>
    <xf numFmtId="0" fontId="43" fillId="0" borderId="0" xfId="21" applyFont="1">
      <alignment vertical="center"/>
    </xf>
    <xf numFmtId="0" fontId="41" fillId="3" borderId="0" xfId="20" applyFill="1" applyAlignment="1">
      <alignment vertical="center"/>
    </xf>
    <xf numFmtId="0" fontId="41" fillId="3" borderId="0" xfId="20" applyFill="1" applyProtection="1">
      <protection hidden="1"/>
    </xf>
    <xf numFmtId="0" fontId="43" fillId="0" borderId="30" xfId="21" applyFont="1" applyBorder="1">
      <alignment vertical="center"/>
    </xf>
    <xf numFmtId="0" fontId="43" fillId="0" borderId="23" xfId="21" applyFont="1" applyBorder="1">
      <alignment vertical="center"/>
    </xf>
    <xf numFmtId="189" fontId="43" fillId="0" borderId="23" xfId="21" applyNumberFormat="1" applyFont="1" applyBorder="1">
      <alignment vertical="center"/>
    </xf>
    <xf numFmtId="0" fontId="43" fillId="0" borderId="16" xfId="21" applyFont="1" applyBorder="1">
      <alignment vertical="center"/>
    </xf>
    <xf numFmtId="0" fontId="43" fillId="0" borderId="42" xfId="21" applyFont="1" applyBorder="1">
      <alignment vertical="center"/>
    </xf>
    <xf numFmtId="0" fontId="43" fillId="0" borderId="14" xfId="21" applyFont="1" applyBorder="1">
      <alignment vertical="center"/>
    </xf>
    <xf numFmtId="0" fontId="43" fillId="0" borderId="31" xfId="21" applyFont="1" applyBorder="1">
      <alignment vertical="center"/>
    </xf>
    <xf numFmtId="0" fontId="43" fillId="0" borderId="34" xfId="21" applyFont="1" applyBorder="1">
      <alignment vertical="center"/>
    </xf>
    <xf numFmtId="0" fontId="43" fillId="0" borderId="15" xfId="21" applyFont="1" applyBorder="1">
      <alignment vertical="center"/>
    </xf>
    <xf numFmtId="0" fontId="43" fillId="0" borderId="35" xfId="21" applyFont="1" applyBorder="1">
      <alignment vertical="center"/>
    </xf>
    <xf numFmtId="0" fontId="44" fillId="0" borderId="30" xfId="21" applyFont="1" applyBorder="1">
      <alignment vertical="center"/>
    </xf>
    <xf numFmtId="178" fontId="45" fillId="0" borderId="0" xfId="21" applyNumberFormat="1" applyFont="1">
      <alignment vertical="center"/>
    </xf>
    <xf numFmtId="178" fontId="43" fillId="0" borderId="0" xfId="21" applyNumberFormat="1" applyFont="1">
      <alignment vertical="center"/>
    </xf>
    <xf numFmtId="187" fontId="43" fillId="3" borderId="0" xfId="22" applyNumberFormat="1" applyFont="1" applyFill="1" applyAlignment="1">
      <alignment vertical="center" wrapText="1"/>
    </xf>
    <xf numFmtId="49" fontId="43" fillId="3" borderId="0" xfId="22" applyNumberFormat="1" applyFont="1" applyFill="1" applyAlignment="1">
      <alignment horizontal="center" vertical="center" wrapText="1"/>
    </xf>
    <xf numFmtId="49" fontId="43" fillId="3" borderId="0" xfId="22" applyNumberFormat="1" applyFont="1" applyFill="1" applyAlignment="1">
      <alignment horizontal="center" vertical="center"/>
    </xf>
    <xf numFmtId="178" fontId="43" fillId="0" borderId="42" xfId="21" applyNumberFormat="1" applyFont="1" applyBorder="1">
      <alignment vertical="center"/>
    </xf>
    <xf numFmtId="178" fontId="43" fillId="0" borderId="14" xfId="21" applyNumberFormat="1" applyFont="1" applyBorder="1">
      <alignment vertical="center"/>
    </xf>
    <xf numFmtId="191" fontId="43" fillId="0" borderId="0" xfId="21" applyNumberFormat="1" applyFont="1">
      <alignment vertical="center"/>
    </xf>
    <xf numFmtId="178" fontId="43" fillId="0" borderId="31" xfId="21" applyNumberFormat="1" applyFont="1" applyBorder="1">
      <alignment vertical="center"/>
    </xf>
    <xf numFmtId="178" fontId="43" fillId="0" borderId="34" xfId="21" applyNumberFormat="1" applyFont="1" applyBorder="1">
      <alignment vertical="center"/>
    </xf>
    <xf numFmtId="189" fontId="43" fillId="0" borderId="34" xfId="21" applyNumberFormat="1" applyFont="1" applyBorder="1">
      <alignment vertical="center"/>
    </xf>
    <xf numFmtId="178" fontId="43" fillId="0" borderId="15" xfId="21" applyNumberFormat="1" applyFont="1" applyBorder="1">
      <alignment vertical="center"/>
    </xf>
    <xf numFmtId="0" fontId="44" fillId="0" borderId="42" xfId="21" applyFont="1" applyBorder="1">
      <alignment vertical="center"/>
    </xf>
    <xf numFmtId="0" fontId="43" fillId="0" borderId="0" xfId="22" applyFont="1">
      <alignment vertical="center"/>
    </xf>
    <xf numFmtId="189" fontId="43" fillId="0" borderId="0" xfId="22" applyNumberFormat="1" applyFont="1">
      <alignment vertical="center"/>
    </xf>
    <xf numFmtId="178" fontId="41" fillId="0" borderId="0" xfId="23" applyNumberFormat="1" applyAlignment="1">
      <alignment vertical="center"/>
    </xf>
    <xf numFmtId="183" fontId="41" fillId="0" borderId="0" xfId="24" applyNumberFormat="1" applyAlignment="1">
      <alignment horizontal="right" vertical="center"/>
    </xf>
    <xf numFmtId="184" fontId="41" fillId="0" borderId="0" xfId="24" applyNumberFormat="1" applyAlignment="1">
      <alignment horizontal="right" vertical="center"/>
    </xf>
    <xf numFmtId="178" fontId="43" fillId="3" borderId="0" xfId="21" applyNumberFormat="1" applyFont="1" applyFill="1" applyAlignment="1">
      <alignment vertical="center" wrapText="1"/>
    </xf>
    <xf numFmtId="178" fontId="41" fillId="0" borderId="0" xfId="23" applyNumberFormat="1" applyAlignment="1">
      <alignment horizontal="center" vertical="center"/>
    </xf>
    <xf numFmtId="0" fontId="46" fillId="0" borderId="0" xfId="25" applyFont="1">
      <alignment vertical="center"/>
    </xf>
    <xf numFmtId="0" fontId="41" fillId="3" borderId="0" xfId="20" applyFill="1"/>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0" xfId="12" applyFont="1" applyFill="1">
      <alignment vertical="center"/>
    </xf>
    <xf numFmtId="0" fontId="17" fillId="3" borderId="14" xfId="12" applyFont="1" applyFill="1" applyBorder="1">
      <alignment vertical="center"/>
    </xf>
    <xf numFmtId="0" fontId="17" fillId="3" borderId="8"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pplyAlignment="1">
      <alignment vertical="center"/>
    </xf>
    <xf numFmtId="0" fontId="14" fillId="3" borderId="35" xfId="19" applyFont="1" applyFill="1" applyBorder="1" applyAlignment="1">
      <alignment vertical="center"/>
    </xf>
    <xf numFmtId="0" fontId="14" fillId="3" borderId="37" xfId="19" applyFont="1" applyFill="1" applyBorder="1" applyAlignment="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Fill="1" applyBorder="1" applyAlignment="1">
      <alignment vertical="center" wrapText="1"/>
    </xf>
    <xf numFmtId="178" fontId="14" fillId="0" borderId="35" xfId="19" applyNumberFormat="1" applyFont="1" applyFill="1" applyBorder="1" applyAlignment="1">
      <alignment vertical="center" wrapText="1"/>
    </xf>
    <xf numFmtId="178" fontId="14" fillId="0" borderId="37" xfId="19" applyNumberFormat="1" applyFont="1" applyFill="1" applyBorder="1" applyAlignment="1">
      <alignment vertical="center" wrapText="1"/>
    </xf>
    <xf numFmtId="178" fontId="14" fillId="0" borderId="23" xfId="19" applyNumberFormat="1" applyFont="1" applyFill="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Fill="1" applyBorder="1" applyAlignment="1" applyProtection="1">
      <alignment horizontal="left" vertical="center" wrapText="1"/>
    </xf>
    <xf numFmtId="0" fontId="22" fillId="0" borderId="53" xfId="6" applyFont="1" applyFill="1" applyBorder="1" applyAlignment="1" applyProtection="1">
      <alignment horizontal="left" vertical="center" wrapText="1"/>
    </xf>
    <xf numFmtId="0" fontId="22" fillId="0" borderId="23" xfId="6" applyFont="1" applyFill="1" applyBorder="1" applyAlignment="1" applyProtection="1">
      <alignment horizontal="left" vertical="center"/>
    </xf>
    <xf numFmtId="0" fontId="22" fillId="0" borderId="54" xfId="6" applyFont="1" applyFill="1" applyBorder="1" applyAlignment="1" applyProtection="1">
      <alignment horizontal="left" vertical="center"/>
    </xf>
    <xf numFmtId="0" fontId="22" fillId="0" borderId="36" xfId="6" applyFont="1" applyFill="1" applyBorder="1" applyAlignment="1" applyProtection="1">
      <alignment horizontal="left" vertical="center"/>
    </xf>
    <xf numFmtId="0" fontId="22" fillId="0" borderId="52" xfId="6" applyFont="1" applyFill="1" applyBorder="1" applyAlignment="1" applyProtection="1">
      <alignment horizontal="left" vertical="center"/>
    </xf>
    <xf numFmtId="0" fontId="24" fillId="0" borderId="35" xfId="17" applyFont="1" applyFill="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Fill="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Fill="1" applyBorder="1" applyAlignment="1">
      <alignment horizontal="left" vertical="center" wrapText="1"/>
    </xf>
    <xf numFmtId="0" fontId="24" fillId="0" borderId="50" xfId="17" applyFont="1" applyFill="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Fill="1" applyBorder="1" applyAlignment="1">
      <alignment vertical="center" wrapText="1"/>
    </xf>
    <xf numFmtId="0" fontId="24" fillId="0" borderId="13" xfId="8" applyFont="1" applyFill="1" applyBorder="1" applyAlignment="1">
      <alignment vertical="center" wrapText="1"/>
    </xf>
    <xf numFmtId="0" fontId="24" fillId="0" borderId="8" xfId="8" applyFont="1" applyFill="1" applyBorder="1" applyAlignment="1">
      <alignment vertical="center" wrapText="1"/>
    </xf>
    <xf numFmtId="0" fontId="24" fillId="0" borderId="14" xfId="8" applyFont="1" applyFill="1" applyBorder="1" applyAlignment="1">
      <alignment vertical="center" wrapText="1"/>
    </xf>
    <xf numFmtId="0" fontId="24" fillId="0" borderId="56" xfId="8" applyFont="1" applyFill="1" applyBorder="1" applyAlignment="1">
      <alignment vertical="center" wrapText="1"/>
    </xf>
    <xf numFmtId="0" fontId="24" fillId="0" borderId="15" xfId="8" applyFont="1" applyFill="1" applyBorder="1" applyAlignment="1">
      <alignment vertical="center" wrapText="1"/>
    </xf>
    <xf numFmtId="0" fontId="24" fillId="0" borderId="35" xfId="8" applyFont="1" applyFill="1" applyBorder="1" applyAlignment="1">
      <alignment vertical="center"/>
    </xf>
    <xf numFmtId="0" fontId="24" fillId="0" borderId="51" xfId="8" applyFont="1" applyFill="1" applyBorder="1" applyAlignment="1">
      <alignment vertical="center"/>
    </xf>
    <xf numFmtId="0" fontId="24" fillId="0" borderId="57" xfId="8" applyFont="1" applyFill="1" applyBorder="1" applyAlignment="1">
      <alignment vertical="center" wrapText="1"/>
    </xf>
    <xf numFmtId="0" fontId="24" fillId="0" borderId="37" xfId="8" applyFont="1" applyFill="1" applyBorder="1" applyAlignment="1">
      <alignment vertical="center" wrapText="1"/>
    </xf>
    <xf numFmtId="0" fontId="24" fillId="0" borderId="61" xfId="8" applyFont="1" applyFill="1" applyBorder="1" applyAlignment="1">
      <alignment vertical="center"/>
    </xf>
    <xf numFmtId="0" fontId="24" fillId="0" borderId="38" xfId="8" applyFont="1" applyFill="1" applyBorder="1" applyAlignment="1">
      <alignment vertical="center"/>
    </xf>
    <xf numFmtId="0" fontId="24" fillId="0" borderId="36" xfId="8" applyFont="1" applyFill="1" applyBorder="1" applyAlignment="1">
      <alignment vertical="center"/>
    </xf>
    <xf numFmtId="0" fontId="24" fillId="0" borderId="52" xfId="8" applyFont="1" applyFill="1" applyBorder="1" applyAlignment="1">
      <alignment vertical="center"/>
    </xf>
    <xf numFmtId="0" fontId="24" fillId="0" borderId="22" xfId="8" applyFont="1" applyFill="1" applyBorder="1" applyAlignment="1">
      <alignment vertical="center"/>
    </xf>
    <xf numFmtId="0" fontId="24" fillId="0" borderId="50" xfId="8" applyFont="1" applyFill="1" applyBorder="1" applyAlignment="1">
      <alignment vertical="center"/>
    </xf>
    <xf numFmtId="0" fontId="24" fillId="0" borderId="35" xfId="7" applyFont="1" applyFill="1" applyBorder="1" applyAlignment="1">
      <alignment horizontal="left" vertical="center"/>
    </xf>
    <xf numFmtId="0" fontId="24" fillId="0" borderId="51" xfId="7" applyFont="1" applyFill="1" applyBorder="1" applyAlignment="1">
      <alignment horizontal="left" vertical="center"/>
    </xf>
    <xf numFmtId="0" fontId="24" fillId="0" borderId="36" xfId="7" applyFont="1" applyFill="1" applyBorder="1" applyAlignment="1">
      <alignment horizontal="left" vertical="center"/>
    </xf>
    <xf numFmtId="0" fontId="24" fillId="0" borderId="52" xfId="7" applyFont="1" applyFill="1" applyBorder="1" applyAlignment="1">
      <alignment horizontal="left" vertical="center"/>
    </xf>
    <xf numFmtId="0" fontId="24" fillId="0" borderId="12" xfId="7" applyFont="1" applyFill="1" applyBorder="1" applyAlignment="1">
      <alignment vertical="center" wrapText="1"/>
    </xf>
    <xf numFmtId="0" fontId="24" fillId="0" borderId="16" xfId="7" applyFont="1" applyFill="1" applyBorder="1" applyAlignment="1">
      <alignment vertical="center" wrapText="1"/>
    </xf>
    <xf numFmtId="0" fontId="24" fillId="0" borderId="32" xfId="7" applyFont="1" applyFill="1" applyBorder="1" applyAlignment="1">
      <alignment horizontal="center" vertical="center" shrinkToFit="1"/>
    </xf>
    <xf numFmtId="0" fontId="24" fillId="0" borderId="35" xfId="7" applyFont="1" applyFill="1" applyBorder="1" applyAlignment="1">
      <alignment horizontal="center" vertical="center" shrinkToFit="1"/>
    </xf>
    <xf numFmtId="0" fontId="24" fillId="0" borderId="51" xfId="7" applyFont="1" applyFill="1" applyBorder="1" applyAlignment="1">
      <alignment horizontal="center" vertical="center" shrinkToFit="1"/>
    </xf>
    <xf numFmtId="0" fontId="24" fillId="0" borderId="22" xfId="7" applyFont="1" applyFill="1" applyBorder="1" applyAlignment="1">
      <alignment horizontal="left" vertical="center"/>
    </xf>
    <xf numFmtId="0" fontId="24" fillId="0" borderId="50" xfId="7" applyFont="1" applyFill="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Fill="1" applyBorder="1" applyAlignment="1" applyProtection="1">
      <alignment horizontal="left" vertical="center"/>
    </xf>
    <xf numFmtId="0" fontId="30" fillId="0" borderId="64" xfId="6" applyFont="1" applyFill="1" applyBorder="1" applyAlignment="1" applyProtection="1">
      <alignment horizontal="left" vertical="center"/>
    </xf>
    <xf numFmtId="0" fontId="30" fillId="0" borderId="19" xfId="6" applyFont="1" applyFill="1" applyBorder="1" applyAlignment="1" applyProtection="1">
      <alignment horizontal="left" vertical="center" wrapText="1"/>
    </xf>
    <xf numFmtId="0" fontId="30" fillId="0" borderId="53" xfId="6" applyFont="1" applyFill="1" applyBorder="1" applyAlignment="1" applyProtection="1">
      <alignment horizontal="left" vertical="center" wrapText="1"/>
    </xf>
    <xf numFmtId="0" fontId="30" fillId="0" borderId="23" xfId="6" applyFont="1" applyFill="1" applyBorder="1" applyAlignment="1" applyProtection="1">
      <alignment horizontal="left" vertical="center"/>
    </xf>
    <xf numFmtId="0" fontId="30" fillId="0" borderId="54" xfId="6" applyFont="1" applyFill="1" applyBorder="1" applyAlignment="1" applyProtection="1">
      <alignment horizontal="left" vertical="center"/>
    </xf>
    <xf numFmtId="0" fontId="30" fillId="0" borderId="35" xfId="6" applyFont="1" applyFill="1" applyBorder="1" applyAlignment="1" applyProtection="1">
      <alignment horizontal="left" vertical="center"/>
    </xf>
    <xf numFmtId="0" fontId="30" fillId="0" borderId="51" xfId="6" applyFont="1" applyFill="1" applyBorder="1" applyAlignment="1" applyProtection="1">
      <alignment horizontal="left" vertical="center"/>
    </xf>
    <xf numFmtId="0" fontId="43" fillId="0" borderId="0" xfId="21" applyFont="1" applyAlignment="1">
      <alignment horizontal="center" vertical="center"/>
    </xf>
    <xf numFmtId="184" fontId="43" fillId="3" borderId="0" xfId="22" applyNumberFormat="1" applyFont="1" applyFill="1" applyAlignment="1">
      <alignment horizontal="center" vertical="center" wrapText="1"/>
    </xf>
    <xf numFmtId="184" fontId="43" fillId="3" borderId="74" xfId="22" applyNumberFormat="1" applyFont="1" applyFill="1" applyBorder="1" applyAlignment="1">
      <alignment horizontal="center" vertical="center"/>
    </xf>
    <xf numFmtId="178" fontId="41" fillId="0" borderId="0" xfId="21" applyNumberFormat="1" applyAlignment="1">
      <alignment horizontal="center" vertical="center"/>
    </xf>
    <xf numFmtId="184" fontId="43" fillId="0" borderId="0" xfId="21" applyNumberFormat="1" applyFont="1" applyAlignment="1">
      <alignment horizontal="center" vertical="center"/>
    </xf>
    <xf numFmtId="187" fontId="43" fillId="3" borderId="74" xfId="22" applyNumberFormat="1" applyFont="1" applyFill="1" applyBorder="1" applyAlignment="1">
      <alignment horizontal="center" vertical="center" wrapText="1"/>
    </xf>
    <xf numFmtId="0" fontId="43" fillId="0" borderId="74" xfId="21" applyFont="1" applyBorder="1" applyAlignment="1">
      <alignment horizontal="center" vertical="center"/>
    </xf>
    <xf numFmtId="184" fontId="43" fillId="3" borderId="0" xfId="22" applyNumberFormat="1" applyFont="1" applyFill="1" applyAlignment="1">
      <alignment horizontal="center" vertical="center"/>
    </xf>
    <xf numFmtId="0" fontId="41" fillId="0" borderId="30" xfId="21" applyBorder="1" applyAlignment="1" applyProtection="1">
      <alignment horizontal="left" vertical="top" wrapText="1"/>
      <protection locked="0"/>
    </xf>
    <xf numFmtId="0" fontId="43" fillId="0" borderId="23" xfId="21" applyFont="1" applyBorder="1" applyAlignment="1" applyProtection="1">
      <alignment horizontal="left" vertical="top" wrapText="1"/>
      <protection locked="0"/>
    </xf>
    <xf numFmtId="0" fontId="43" fillId="0" borderId="16" xfId="21" applyFont="1" applyBorder="1" applyAlignment="1" applyProtection="1">
      <alignment horizontal="left" vertical="top" wrapText="1"/>
      <protection locked="0"/>
    </xf>
    <xf numFmtId="0" fontId="43" fillId="0" borderId="42" xfId="21" applyFont="1" applyBorder="1" applyAlignment="1" applyProtection="1">
      <alignment horizontal="left" vertical="top" wrapText="1"/>
      <protection locked="0"/>
    </xf>
    <xf numFmtId="0" fontId="43" fillId="0" borderId="0" xfId="21" applyFont="1" applyAlignment="1" applyProtection="1">
      <alignment horizontal="left" vertical="top" wrapText="1"/>
      <protection locked="0"/>
    </xf>
    <xf numFmtId="0" fontId="43" fillId="0" borderId="14" xfId="21" applyFont="1" applyBorder="1" applyAlignment="1" applyProtection="1">
      <alignment horizontal="left" vertical="top" wrapText="1"/>
      <protection locked="0"/>
    </xf>
    <xf numFmtId="0" fontId="43" fillId="0" borderId="31" xfId="21" applyFont="1" applyBorder="1" applyAlignment="1" applyProtection="1">
      <alignment horizontal="left" vertical="top" wrapText="1"/>
      <protection locked="0"/>
    </xf>
    <xf numFmtId="0" fontId="43" fillId="0" borderId="34" xfId="21" applyFont="1" applyBorder="1" applyAlignment="1" applyProtection="1">
      <alignment horizontal="left" vertical="top" wrapText="1"/>
      <protection locked="0"/>
    </xf>
    <xf numFmtId="0" fontId="43" fillId="0" borderId="15" xfId="21" applyFont="1" applyBorder="1" applyAlignment="1" applyProtection="1">
      <alignment horizontal="left" vertical="top" wrapText="1"/>
      <protection locked="0"/>
    </xf>
    <xf numFmtId="187" fontId="43" fillId="3" borderId="0" xfId="22" applyNumberFormat="1" applyFont="1" applyFill="1" applyAlignment="1">
      <alignment horizontal="center" vertical="center" wrapText="1"/>
    </xf>
    <xf numFmtId="0" fontId="43" fillId="0" borderId="32" xfId="21" applyFont="1" applyBorder="1" applyAlignment="1">
      <alignment horizontal="center" vertical="center"/>
    </xf>
    <xf numFmtId="0" fontId="43" fillId="0" borderId="35" xfId="21" applyFont="1" applyBorder="1" applyAlignment="1">
      <alignment horizontal="center" vertical="center"/>
    </xf>
    <xf numFmtId="0" fontId="43" fillId="0" borderId="37" xfId="21" applyFont="1" applyBorder="1" applyAlignment="1">
      <alignment horizontal="center" vertical="center"/>
    </xf>
    <xf numFmtId="187" fontId="43" fillId="0" borderId="0" xfId="22" applyNumberFormat="1" applyFont="1" applyAlignment="1">
      <alignment horizontal="center" vertical="center" wrapText="1"/>
    </xf>
    <xf numFmtId="0" fontId="41" fillId="0" borderId="23" xfId="21" applyBorder="1" applyAlignment="1" applyProtection="1">
      <alignment horizontal="left" vertical="top" wrapText="1"/>
      <protection locked="0"/>
    </xf>
    <xf numFmtId="0" fontId="41" fillId="0" borderId="16" xfId="21" applyBorder="1" applyAlignment="1" applyProtection="1">
      <alignment horizontal="left" vertical="top" wrapText="1"/>
      <protection locked="0"/>
    </xf>
    <xf numFmtId="0" fontId="41" fillId="0" borderId="42" xfId="21" applyBorder="1" applyAlignment="1" applyProtection="1">
      <alignment horizontal="left" vertical="top" wrapText="1"/>
      <protection locked="0"/>
    </xf>
    <xf numFmtId="0" fontId="41" fillId="0" borderId="0" xfId="21" applyAlignment="1" applyProtection="1">
      <alignment horizontal="left" vertical="top" wrapText="1"/>
      <protection locked="0"/>
    </xf>
    <xf numFmtId="0" fontId="41" fillId="0" borderId="14" xfId="21" applyBorder="1" applyAlignment="1" applyProtection="1">
      <alignment horizontal="left" vertical="top" wrapText="1"/>
      <protection locked="0"/>
    </xf>
    <xf numFmtId="0" fontId="41" fillId="0" borderId="31" xfId="21" applyBorder="1" applyAlignment="1" applyProtection="1">
      <alignment horizontal="left" vertical="top" wrapText="1"/>
      <protection locked="0"/>
    </xf>
    <xf numFmtId="0" fontId="41" fillId="0" borderId="34" xfId="21" applyBorder="1" applyAlignment="1" applyProtection="1">
      <alignment horizontal="left" vertical="top" wrapText="1"/>
      <protection locked="0"/>
    </xf>
    <xf numFmtId="0" fontId="41" fillId="0" borderId="15" xfId="21" applyBorder="1" applyAlignment="1" applyProtection="1">
      <alignment horizontal="left" vertical="top" wrapText="1"/>
      <protection locked="0"/>
    </xf>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0" xr:uid="{5BB17A82-B72A-45AB-8166-23FF3AFE6BDF}"/>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5" xr:uid="{C8978487-41B0-4CA7-ADF3-2090ED10FD01}"/>
    <cellStyle name="標準_【レイアウト】（県）資料３（Ｐ２）　歳出比較分析表" xfId="19" xr:uid="{00000000-0005-0000-0000-000013000000}"/>
    <cellStyle name="標準_【レイアウト】（県）資料３（Ｐ２）　歳出比較分析表 2" xfId="21" xr:uid="{EE98EB3F-44EE-4E96-B71F-498220E19354}"/>
    <cellStyle name="標準_【レイアウト】（市）資料３（Ｐ２）　歳出比較分析表" xfId="18" xr:uid="{00000000-0005-0000-0000-000012000000}"/>
    <cellStyle name="標準_【レイアウト】（市）資料３（Ｐ２）　歳出比較分析表 2" xfId="22" xr:uid="{9BEC72EC-0F78-4A7B-B93A-8B0EDD30A734}"/>
    <cellStyle name="標準_APAHO251300" xfId="13" xr:uid="{00000000-0005-0000-0000-00000D000000}"/>
    <cellStyle name="標準_APAHO251300 2" xfId="23" xr:uid="{A5C8EEDB-4191-44EC-A9A2-4FB04447C4A7}"/>
    <cellStyle name="標準_APAHO252300" xfId="14" xr:uid="{00000000-0005-0000-0000-00000E000000}"/>
    <cellStyle name="標準_APAHO252300 2" xfId="24" xr:uid="{5600F343-BCFF-465E-829B-DDE149090856}"/>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AB97-467C-B63B-E8C11AC634D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318110</c:v>
                </c:pt>
                <c:pt idx="1">
                  <c:v>232101</c:v>
                </c:pt>
                <c:pt idx="2">
                  <c:v>185206</c:v>
                </c:pt>
                <c:pt idx="3">
                  <c:v>348856</c:v>
                </c:pt>
                <c:pt idx="4">
                  <c:v>103552</c:v>
                </c:pt>
              </c:numCache>
            </c:numRef>
          </c:val>
          <c:smooth val="0"/>
          <c:extLst>
            <c:ext xmlns:c16="http://schemas.microsoft.com/office/drawing/2014/chart" uri="{C3380CC4-5D6E-409C-BE32-E72D297353CC}">
              <c16:uniqueId val="{00000001-AB97-467C-B63B-E8C11AC634D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45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9.94</c:v>
                </c:pt>
                <c:pt idx="1">
                  <c:v>11.32</c:v>
                </c:pt>
                <c:pt idx="2">
                  <c:v>12.72</c:v>
                </c:pt>
                <c:pt idx="3">
                  <c:v>4.22</c:v>
                </c:pt>
                <c:pt idx="4">
                  <c:v>2.88</c:v>
                </c:pt>
              </c:numCache>
            </c:numRef>
          </c:val>
          <c:extLst>
            <c:ext xmlns:c16="http://schemas.microsoft.com/office/drawing/2014/chart" uri="{C3380CC4-5D6E-409C-BE32-E72D297353CC}">
              <c16:uniqueId val="{00000000-52B4-44DC-8375-36924AEF15D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17.920000000000002</c:v>
                </c:pt>
                <c:pt idx="1">
                  <c:v>26.61</c:v>
                </c:pt>
                <c:pt idx="2">
                  <c:v>40.89</c:v>
                </c:pt>
                <c:pt idx="3">
                  <c:v>57.12</c:v>
                </c:pt>
                <c:pt idx="4">
                  <c:v>66.08</c:v>
                </c:pt>
              </c:numCache>
            </c:numRef>
          </c:val>
          <c:extLst>
            <c:ext xmlns:c16="http://schemas.microsoft.com/office/drawing/2014/chart" uri="{C3380CC4-5D6E-409C-BE32-E72D297353CC}">
              <c16:uniqueId val="{00000001-52B4-44DC-8375-36924AEF15DF}"/>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2.42</c:v>
                </c:pt>
                <c:pt idx="1">
                  <c:v>9.24</c:v>
                </c:pt>
                <c:pt idx="2">
                  <c:v>10.35</c:v>
                </c:pt>
                <c:pt idx="3">
                  <c:v>3.74</c:v>
                </c:pt>
                <c:pt idx="4">
                  <c:v>6.88</c:v>
                </c:pt>
              </c:numCache>
            </c:numRef>
          </c:val>
          <c:smooth val="0"/>
          <c:extLst>
            <c:ext xmlns:c16="http://schemas.microsoft.com/office/drawing/2014/chart" uri="{C3380CC4-5D6E-409C-BE32-E72D297353CC}">
              <c16:uniqueId val="{00000002-52B4-44DC-8375-36924AEF15D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0.26</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7DE-4D74-86F4-E3F4015F3FA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7DE-4D74-86F4-E3F4015F3FA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7DE-4D74-86F4-E3F4015F3FA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7DE-4D74-86F4-E3F4015F3FA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c:v>
                </c:pt>
                <c:pt idx="4">
                  <c:v>#N/A</c:v>
                </c:pt>
                <c:pt idx="5">
                  <c:v>0.08</c:v>
                </c:pt>
                <c:pt idx="6">
                  <c:v>#N/A</c:v>
                </c:pt>
                <c:pt idx="7">
                  <c:v>0.08</c:v>
                </c:pt>
                <c:pt idx="8">
                  <c:v>#N/A</c:v>
                </c:pt>
                <c:pt idx="9">
                  <c:v>0.1</c:v>
                </c:pt>
              </c:numCache>
            </c:numRef>
          </c:val>
          <c:extLst>
            <c:ext xmlns:c16="http://schemas.microsoft.com/office/drawing/2014/chart" uri="{C3380CC4-5D6E-409C-BE32-E72D297353CC}">
              <c16:uniqueId val="{00000004-37DE-4D74-86F4-E3F4015F3FA9}"/>
            </c:ext>
          </c:extLst>
        </c:ser>
        <c:ser>
          <c:idx val="5"/>
          <c:order val="5"/>
          <c:tx>
            <c:strRef>
              <c:f>データシート!$A$32</c:f>
              <c:strCache>
                <c:ptCount val="1"/>
                <c:pt idx="0">
                  <c:v>国民健康保険特別会計（診療施設会計）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0.66</c:v>
                </c:pt>
                <c:pt idx="2">
                  <c:v>#N/A</c:v>
                </c:pt>
                <c:pt idx="3">
                  <c:v>1.05</c:v>
                </c:pt>
                <c:pt idx="4">
                  <c:v>#N/A</c:v>
                </c:pt>
                <c:pt idx="5">
                  <c:v>0.64</c:v>
                </c:pt>
                <c:pt idx="6">
                  <c:v>#N/A</c:v>
                </c:pt>
                <c:pt idx="7">
                  <c:v>0.03</c:v>
                </c:pt>
                <c:pt idx="8">
                  <c:v>#N/A</c:v>
                </c:pt>
                <c:pt idx="9">
                  <c:v>0.1</c:v>
                </c:pt>
              </c:numCache>
            </c:numRef>
          </c:val>
          <c:extLst>
            <c:ext xmlns:c16="http://schemas.microsoft.com/office/drawing/2014/chart" uri="{C3380CC4-5D6E-409C-BE32-E72D297353CC}">
              <c16:uniqueId val="{00000005-37DE-4D74-86F4-E3F4015F3FA9}"/>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0.62</c:v>
                </c:pt>
                <c:pt idx="2">
                  <c:v>#N/A</c:v>
                </c:pt>
                <c:pt idx="3">
                  <c:v>1.44</c:v>
                </c:pt>
                <c:pt idx="4">
                  <c:v>#N/A</c:v>
                </c:pt>
                <c:pt idx="5">
                  <c:v>1.95</c:v>
                </c:pt>
                <c:pt idx="6">
                  <c:v>#N/A</c:v>
                </c:pt>
                <c:pt idx="7">
                  <c:v>2.61</c:v>
                </c:pt>
                <c:pt idx="8">
                  <c:v>#N/A</c:v>
                </c:pt>
                <c:pt idx="9">
                  <c:v>0.19</c:v>
                </c:pt>
              </c:numCache>
            </c:numRef>
          </c:val>
          <c:extLst>
            <c:ext xmlns:c16="http://schemas.microsoft.com/office/drawing/2014/chart" uri="{C3380CC4-5D6E-409C-BE32-E72D297353CC}">
              <c16:uniqueId val="{00000006-37DE-4D74-86F4-E3F4015F3FA9}"/>
            </c:ext>
          </c:extLst>
        </c:ser>
        <c:ser>
          <c:idx val="7"/>
          <c:order val="7"/>
          <c:tx>
            <c:strRef>
              <c:f>データシート!$A$34</c:f>
              <c:strCache>
                <c:ptCount val="1"/>
                <c:pt idx="0">
                  <c:v>国民健康保険特別会計（事業勘定）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1.05</c:v>
                </c:pt>
                <c:pt idx="2">
                  <c:v>#N/A</c:v>
                </c:pt>
                <c:pt idx="3">
                  <c:v>1</c:v>
                </c:pt>
                <c:pt idx="4">
                  <c:v>#N/A</c:v>
                </c:pt>
                <c:pt idx="5">
                  <c:v>1.1499999999999999</c:v>
                </c:pt>
                <c:pt idx="6">
                  <c:v>#N/A</c:v>
                </c:pt>
                <c:pt idx="7">
                  <c:v>0.85</c:v>
                </c:pt>
                <c:pt idx="8">
                  <c:v>#N/A</c:v>
                </c:pt>
                <c:pt idx="9">
                  <c:v>0.36</c:v>
                </c:pt>
              </c:numCache>
            </c:numRef>
          </c:val>
          <c:extLst>
            <c:ext xmlns:c16="http://schemas.microsoft.com/office/drawing/2014/chart" uri="{C3380CC4-5D6E-409C-BE32-E72D297353CC}">
              <c16:uniqueId val="{00000007-37DE-4D74-86F4-E3F4015F3FA9}"/>
            </c:ext>
          </c:extLst>
        </c:ser>
        <c:ser>
          <c:idx val="8"/>
          <c:order val="8"/>
          <c:tx>
            <c:strRef>
              <c:f>データシート!$A$35</c:f>
              <c:strCache>
                <c:ptCount val="1"/>
                <c:pt idx="0">
                  <c:v>今別地区簡易水道事業特別会計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0.03</c:v>
                </c:pt>
                <c:pt idx="2">
                  <c:v>#N/A</c:v>
                </c:pt>
                <c:pt idx="3">
                  <c:v>0.26</c:v>
                </c:pt>
                <c:pt idx="4">
                  <c:v>#N/A</c:v>
                </c:pt>
                <c:pt idx="5">
                  <c:v>0.15</c:v>
                </c:pt>
                <c:pt idx="6">
                  <c:v>#N/A</c:v>
                </c:pt>
                <c:pt idx="7">
                  <c:v>7.0000000000000007E-2</c:v>
                </c:pt>
                <c:pt idx="8">
                  <c:v>#N/A</c:v>
                </c:pt>
                <c:pt idx="9">
                  <c:v>1.36</c:v>
                </c:pt>
              </c:numCache>
            </c:numRef>
          </c:val>
          <c:extLst>
            <c:ext xmlns:c16="http://schemas.microsoft.com/office/drawing/2014/chart" uri="{C3380CC4-5D6E-409C-BE32-E72D297353CC}">
              <c16:uniqueId val="{00000008-37DE-4D74-86F4-E3F4015F3FA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9.94</c:v>
                </c:pt>
                <c:pt idx="2">
                  <c:v>#N/A</c:v>
                </c:pt>
                <c:pt idx="3">
                  <c:v>11.31</c:v>
                </c:pt>
                <c:pt idx="4">
                  <c:v>#N/A</c:v>
                </c:pt>
                <c:pt idx="5">
                  <c:v>12.71</c:v>
                </c:pt>
                <c:pt idx="6">
                  <c:v>#N/A</c:v>
                </c:pt>
                <c:pt idx="7">
                  <c:v>4.21</c:v>
                </c:pt>
                <c:pt idx="8">
                  <c:v>#N/A</c:v>
                </c:pt>
                <c:pt idx="9">
                  <c:v>2.87</c:v>
                </c:pt>
              </c:numCache>
            </c:numRef>
          </c:val>
          <c:extLst>
            <c:ext xmlns:c16="http://schemas.microsoft.com/office/drawing/2014/chart" uri="{C3380CC4-5D6E-409C-BE32-E72D297353CC}">
              <c16:uniqueId val="{00000009-37DE-4D74-86F4-E3F4015F3FA9}"/>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275</c:v>
                </c:pt>
                <c:pt idx="5">
                  <c:v>281</c:v>
                </c:pt>
                <c:pt idx="8">
                  <c:v>281</c:v>
                </c:pt>
                <c:pt idx="11">
                  <c:v>297</c:v>
                </c:pt>
                <c:pt idx="14">
                  <c:v>291</c:v>
                </c:pt>
              </c:numCache>
            </c:numRef>
          </c:val>
          <c:extLst>
            <c:ext xmlns:c16="http://schemas.microsoft.com/office/drawing/2014/chart" uri="{C3380CC4-5D6E-409C-BE32-E72D297353CC}">
              <c16:uniqueId val="{00000000-BE43-4723-8075-A2575FC0AFB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E43-4723-8075-A2575FC0AFB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E43-4723-8075-A2575FC0AFB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9</c:v>
                </c:pt>
                <c:pt idx="6">
                  <c:v>11</c:v>
                </c:pt>
                <c:pt idx="9">
                  <c:v>7</c:v>
                </c:pt>
                <c:pt idx="12">
                  <c:v>18</c:v>
                </c:pt>
              </c:numCache>
            </c:numRef>
          </c:val>
          <c:extLst>
            <c:ext xmlns:c16="http://schemas.microsoft.com/office/drawing/2014/chart" uri="{C3380CC4-5D6E-409C-BE32-E72D297353CC}">
              <c16:uniqueId val="{00000003-BE43-4723-8075-A2575FC0AFB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c:v>
                </c:pt>
                <c:pt idx="3">
                  <c:v>18</c:v>
                </c:pt>
                <c:pt idx="6">
                  <c:v>43</c:v>
                </c:pt>
                <c:pt idx="9">
                  <c:v>78</c:v>
                </c:pt>
                <c:pt idx="12">
                  <c:v>89</c:v>
                </c:pt>
              </c:numCache>
            </c:numRef>
          </c:val>
          <c:extLst>
            <c:ext xmlns:c16="http://schemas.microsoft.com/office/drawing/2014/chart" uri="{C3380CC4-5D6E-409C-BE32-E72D297353CC}">
              <c16:uniqueId val="{00000004-BE43-4723-8075-A2575FC0AFB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E43-4723-8075-A2575FC0AFB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E43-4723-8075-A2575FC0AFB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279</c:v>
                </c:pt>
                <c:pt idx="3">
                  <c:v>297</c:v>
                </c:pt>
                <c:pt idx="6">
                  <c:v>313</c:v>
                </c:pt>
                <c:pt idx="9">
                  <c:v>337</c:v>
                </c:pt>
                <c:pt idx="12">
                  <c:v>346</c:v>
                </c:pt>
              </c:numCache>
            </c:numRef>
          </c:val>
          <c:extLst>
            <c:ext xmlns:c16="http://schemas.microsoft.com/office/drawing/2014/chart" uri="{C3380CC4-5D6E-409C-BE32-E72D297353CC}">
              <c16:uniqueId val="{00000007-BE43-4723-8075-A2575FC0AFB9}"/>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c:v>
                </c:pt>
                <c:pt idx="2">
                  <c:v>#N/A</c:v>
                </c:pt>
                <c:pt idx="3">
                  <c:v>#N/A</c:v>
                </c:pt>
                <c:pt idx="4">
                  <c:v>43</c:v>
                </c:pt>
                <c:pt idx="5">
                  <c:v>#N/A</c:v>
                </c:pt>
                <c:pt idx="6">
                  <c:v>#N/A</c:v>
                </c:pt>
                <c:pt idx="7">
                  <c:v>86</c:v>
                </c:pt>
                <c:pt idx="8">
                  <c:v>#N/A</c:v>
                </c:pt>
                <c:pt idx="9">
                  <c:v>#N/A</c:v>
                </c:pt>
                <c:pt idx="10">
                  <c:v>125</c:v>
                </c:pt>
                <c:pt idx="11">
                  <c:v>#N/A</c:v>
                </c:pt>
                <c:pt idx="12">
                  <c:v>#N/A</c:v>
                </c:pt>
                <c:pt idx="13">
                  <c:v>162</c:v>
                </c:pt>
                <c:pt idx="14">
                  <c:v>#N/A</c:v>
                </c:pt>
              </c:numCache>
            </c:numRef>
          </c:val>
          <c:smooth val="0"/>
          <c:extLst>
            <c:ext xmlns:c16="http://schemas.microsoft.com/office/drawing/2014/chart" uri="{C3380CC4-5D6E-409C-BE32-E72D297353CC}">
              <c16:uniqueId val="{00000008-BE43-4723-8075-A2575FC0AFB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3126</c:v>
                </c:pt>
                <c:pt idx="5">
                  <c:v>3006</c:v>
                </c:pt>
                <c:pt idx="8">
                  <c:v>2987</c:v>
                </c:pt>
                <c:pt idx="11">
                  <c:v>3002</c:v>
                </c:pt>
                <c:pt idx="14">
                  <c:v>2783</c:v>
                </c:pt>
              </c:numCache>
            </c:numRef>
          </c:val>
          <c:extLst>
            <c:ext xmlns:c16="http://schemas.microsoft.com/office/drawing/2014/chart" uri="{C3380CC4-5D6E-409C-BE32-E72D297353CC}">
              <c16:uniqueId val="{00000000-D59A-49AA-B6C2-7A215A9F7DB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D59A-49AA-B6C2-7A215A9F7DB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832</c:v>
                </c:pt>
                <c:pt idx="5">
                  <c:v>1206</c:v>
                </c:pt>
                <c:pt idx="8">
                  <c:v>1509</c:v>
                </c:pt>
                <c:pt idx="11">
                  <c:v>1825</c:v>
                </c:pt>
                <c:pt idx="14">
                  <c:v>2025</c:v>
                </c:pt>
              </c:numCache>
            </c:numRef>
          </c:val>
          <c:extLst>
            <c:ext xmlns:c16="http://schemas.microsoft.com/office/drawing/2014/chart" uri="{C3380CC4-5D6E-409C-BE32-E72D297353CC}">
              <c16:uniqueId val="{00000002-D59A-49AA-B6C2-7A215A9F7DB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59A-49AA-B6C2-7A215A9F7DB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59A-49AA-B6C2-7A215A9F7DB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59A-49AA-B6C2-7A215A9F7DB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454</c:v>
                </c:pt>
                <c:pt idx="3">
                  <c:v>322</c:v>
                </c:pt>
                <c:pt idx="6">
                  <c:v>162</c:v>
                </c:pt>
                <c:pt idx="9">
                  <c:v>208</c:v>
                </c:pt>
                <c:pt idx="12">
                  <c:v>229</c:v>
                </c:pt>
              </c:numCache>
            </c:numRef>
          </c:val>
          <c:extLst>
            <c:ext xmlns:c16="http://schemas.microsoft.com/office/drawing/2014/chart" uri="{C3380CC4-5D6E-409C-BE32-E72D297353CC}">
              <c16:uniqueId val="{00000006-D59A-49AA-B6C2-7A215A9F7DB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365</c:v>
                </c:pt>
                <c:pt idx="3">
                  <c:v>398</c:v>
                </c:pt>
                <c:pt idx="6">
                  <c:v>375</c:v>
                </c:pt>
                <c:pt idx="9">
                  <c:v>352</c:v>
                </c:pt>
                <c:pt idx="12">
                  <c:v>330</c:v>
                </c:pt>
              </c:numCache>
            </c:numRef>
          </c:val>
          <c:extLst>
            <c:ext xmlns:c16="http://schemas.microsoft.com/office/drawing/2014/chart" uri="{C3380CC4-5D6E-409C-BE32-E72D297353CC}">
              <c16:uniqueId val="{00000007-D59A-49AA-B6C2-7A215A9F7DB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194</c:v>
                </c:pt>
                <c:pt idx="3">
                  <c:v>169</c:v>
                </c:pt>
                <c:pt idx="6">
                  <c:v>187</c:v>
                </c:pt>
                <c:pt idx="9">
                  <c:v>288</c:v>
                </c:pt>
                <c:pt idx="12">
                  <c:v>365</c:v>
                </c:pt>
              </c:numCache>
            </c:numRef>
          </c:val>
          <c:extLst>
            <c:ext xmlns:c16="http://schemas.microsoft.com/office/drawing/2014/chart" uri="{C3380CC4-5D6E-409C-BE32-E72D297353CC}">
              <c16:uniqueId val="{00000008-D59A-49AA-B6C2-7A215A9F7DB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59A-49AA-B6C2-7A215A9F7DB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3363</c:v>
                </c:pt>
                <c:pt idx="3">
                  <c:v>3342</c:v>
                </c:pt>
                <c:pt idx="6">
                  <c:v>3368</c:v>
                </c:pt>
                <c:pt idx="9">
                  <c:v>3463</c:v>
                </c:pt>
                <c:pt idx="12">
                  <c:v>3228</c:v>
                </c:pt>
              </c:numCache>
            </c:numRef>
          </c:val>
          <c:extLst>
            <c:ext xmlns:c16="http://schemas.microsoft.com/office/drawing/2014/chart" uri="{C3380CC4-5D6E-409C-BE32-E72D297353CC}">
              <c16:uniqueId val="{0000000A-D59A-49AA-B6C2-7A215A9F7DBD}"/>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419</c:v>
                </c:pt>
                <c:pt idx="2">
                  <c:v>#N/A</c:v>
                </c:pt>
                <c:pt idx="3">
                  <c:v>#N/A</c:v>
                </c:pt>
                <c:pt idx="4">
                  <c:v>19</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59A-49AA-B6C2-7A215A9F7DB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798</c:v>
                </c:pt>
                <c:pt idx="1">
                  <c:v>1118</c:v>
                </c:pt>
                <c:pt idx="2">
                  <c:v>1286</c:v>
                </c:pt>
              </c:numCache>
            </c:numRef>
          </c:val>
          <c:extLst>
            <c:ext xmlns:c16="http://schemas.microsoft.com/office/drawing/2014/chart" uri="{C3380CC4-5D6E-409C-BE32-E72D297353CC}">
              <c16:uniqueId val="{00000000-CC7A-4A33-B525-5E72EB320C8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316</c:v>
                </c:pt>
                <c:pt idx="1">
                  <c:v>324</c:v>
                </c:pt>
                <c:pt idx="2">
                  <c:v>303</c:v>
                </c:pt>
              </c:numCache>
            </c:numRef>
          </c:val>
          <c:extLst>
            <c:ext xmlns:c16="http://schemas.microsoft.com/office/drawing/2014/chart" uri="{C3380CC4-5D6E-409C-BE32-E72D297353CC}">
              <c16:uniqueId val="{00000001-CC7A-4A33-B525-5E72EB320C8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395</c:v>
                </c:pt>
                <c:pt idx="1">
                  <c:v>384</c:v>
                </c:pt>
                <c:pt idx="2">
                  <c:v>436</c:v>
                </c:pt>
              </c:numCache>
            </c:numRef>
          </c:val>
          <c:extLst>
            <c:ext xmlns:c16="http://schemas.microsoft.com/office/drawing/2014/chart" uri="{C3380CC4-5D6E-409C-BE32-E72D297353CC}">
              <c16:uniqueId val="{00000002-CC7A-4A33-B525-5E72EB320C80}"/>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{68060234-7B94-4CBF-82FD-F3172241F40E}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738-4C32-933F-4780459640D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{B1C0537A-E1E4-4329-8385-0171D956D091}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738-4C32-933F-4780459640D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{7EB8A135-B2AB-4C7C-B249-A0C8FA41F463}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738-4C32-933F-4780459640D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{6C1BC2F6-E128-4990-980C-440C509EE5BD}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738-4C32-933F-4780459640D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{2B114DDC-0C27-4FDD-BD7D-BF66FB929D39}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738-4C32-933F-4780459640D7}"/>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{531B5FC5-81CF-4019-BE8A-457ACEBBC3DF}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738-4C32-933F-4780459640D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{A850CA4A-9422-4184-9C2D-C4B4469D4BB3}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738-4C32-933F-4780459640D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{F1B59828-8D7C-4E1D-862F-3E9FC796EC8A}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738-4C32-933F-4780459640D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{CE82973F-83D0-4F2A-996D-80EE0013E2C7}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738-4C32-933F-4780459640D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64.599999999999994</c:v>
                </c:pt>
                <c:pt idx="8">
                  <c:v>65.099999999999994</c:v>
                </c:pt>
                <c:pt idx="16">
                  <c:v>61</c:v>
                </c:pt>
                <c:pt idx="24">
                  <c:v>61.9</c:v>
                </c:pt>
                <c:pt idx="32">
                  <c:v>61.9</c:v>
                </c:pt>
              </c:numCache>
            </c:numRef>
          </c:xVal>
          <c:yVal>
            <c:numRef>
              <c:f>公会計指標分析・財政指標組合せ分析表!$BP$51:$DC$51</c:f>
              <c:numCache>
                <c:formatCode>#,##0.0;"▲ "#,##0.0</c:formatCode>
                <c:ptCount val="40"/>
                <c:pt idx="0">
                  <c:v>26.7</c:v>
                </c:pt>
                <c:pt idx="8">
                  <c:v>1.1000000000000001</c:v>
                </c:pt>
              </c:numCache>
            </c:numRef>
          </c:yVal>
          <c:smooth val="0"/>
          <c:extLst>
            <c:ext xmlns:c16="http://schemas.microsoft.com/office/drawing/2014/chart" uri="{C3380CC4-5D6E-409C-BE32-E72D297353CC}">
              <c16:uniqueId val="{00000009-9738-4C32-933F-4780459640D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{AA8D76F8-D747-4746-B676-5576D2603A84}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738-4C32-933F-4780459640D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{DF4AAC5C-EC7D-4057-B5CF-724C05306125}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738-4C32-933F-4780459640D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{8E744C27-34AD-4EF7-922A-99AA12392572}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738-4C32-933F-4780459640D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{267DBB6E-9B15-41AD-BD6F-7ABDD2D78A1B}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738-4C32-933F-4780459640D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{0DE82BF9-3F44-4252-939B-82B2657BCAA0}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738-4C32-933F-4780459640D7}"/>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{2FAC4E78-FADF-446F-9FFB-C857E5CD3EE4}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738-4C32-933F-4780459640D7}"/>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{9BEAFAA0-6523-450F-8A88-9967CD58644A}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738-4C32-933F-4780459640D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{82F6A182-CECB-4749-A0BF-C24126D32FB2}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738-4C32-933F-4780459640D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{844CEEA3-CDB9-4ABA-AE6D-D07A189CAFC5}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738-4C32-933F-4780459640D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738-4C32-933F-4780459640D7}"/>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{B2BAC59C-5B85-481C-ACA6-7F44BD448ECB}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270-4149-81C2-F220FDD4AEA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{D4B25EC2-4C47-4962-A21C-3A2EFA5FE9AF}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270-4149-81C2-F220FDD4AEA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{A7674B07-BA0C-4489-98C3-98AEC69C8BC3}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270-4149-81C2-F220FDD4AEA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{98D49CAA-4008-4479-A675-C343315740D9}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270-4149-81C2-F220FDD4AEA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{29568DC7-4B42-46EC-A786-2C12ED5D9CF6}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270-4149-81C2-F220FDD4AEA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{92C60511-DB21-4A4E-8037-1C145F725426}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270-4149-81C2-F220FDD4AEA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{8A2B15BA-DB44-4145-BB5A-07FF4EFDC45F}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270-4149-81C2-F220FDD4AEA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{8707747B-A477-4A24-BCE5-1E3803DB0E3E}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270-4149-81C2-F220FDD4AEA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{B0452E2E-513E-4513-A51A-5F610D262475}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270-4149-81C2-F220FDD4AEA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3.9</c:v>
                </c:pt>
                <c:pt idx="8">
                  <c:v>3</c:v>
                </c:pt>
                <c:pt idx="16">
                  <c:v>3.1</c:v>
                </c:pt>
                <c:pt idx="24">
                  <c:v>5</c:v>
                </c:pt>
                <c:pt idx="32">
                  <c:v>7.4</c:v>
                </c:pt>
              </c:numCache>
            </c:numRef>
          </c:xVal>
          <c:yVal>
            <c:numRef>
              <c:f>公会計指標分析・財政指標組合せ分析表!$BP$73:$DC$73</c:f>
              <c:numCache>
                <c:formatCode>#,##0.0;"▲ "#,##0.0</c:formatCode>
                <c:ptCount val="40"/>
                <c:pt idx="0">
                  <c:v>26.7</c:v>
                </c:pt>
                <c:pt idx="8">
                  <c:v>1.1000000000000001</c:v>
                </c:pt>
              </c:numCache>
            </c:numRef>
          </c:yVal>
          <c:smooth val="0"/>
          <c:extLst>
            <c:ext xmlns:c16="http://schemas.microsoft.com/office/drawing/2014/chart" uri="{C3380CC4-5D6E-409C-BE32-E72D297353CC}">
              <c16:uniqueId val="{00000009-5270-4149-81C2-F220FDD4AEA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{548AE232-354B-4D41-A7F1-944CE67FC1E0}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270-4149-81C2-F220FDD4AEA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{5ED86D9C-CD36-42CE-8C53-0CD61BDC67A1}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270-4149-81C2-F220FDD4AEA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{EADDFFB5-23BB-40D6-B51D-CA7E36E53F31}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270-4149-81C2-F220FDD4AEA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{79CF2C5F-AB7C-4834-9DEA-CC56E51CE87E}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270-4149-81C2-F220FDD4AEA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{53A2361F-DAB3-4B90-A656-C98A9849C19A}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270-4149-81C2-F220FDD4AEA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{8799C1DB-4A1F-4497-812B-6BC89BC18FBA}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270-4149-81C2-F220FDD4AEA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{98F6667B-B5E0-47EB-81A5-9EB34D845CE7}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270-4149-81C2-F220FDD4AEA9}"/>
                </c:ext>
              </c:extLst>
            </c:dLbl>
            <c:dLbl>
              <c:idx val="24"/>
              <c:layout>
                <c:manualLayout>
                  <c:x val="-3.642975950890931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{CB50076E-4DD0-425C-8AAC-C30F7CA3C2A7}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270-4149-81C2-F220FDD4AEA9}"/>
                </c:ext>
              </c:extLst>
            </c:dLbl>
            <c:dLbl>
              <c:idx val="32"/>
              <c:layout>
                <c:manualLayout>
                  <c:x val="-2.671092594124188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{9D464177-B416-4706-9CEF-5DE3522AF210}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270-4149-81C2-F220FDD4AEA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270-4149-81C2-F220FDD4AEA9}"/>
            </c:ext>
          </c:extLst>
        </c:ser>
        <c:dLbls>
          <c:showLegendKey val="0"/>
          <c:showVal val="1"/>
          <c:showCatName val="0"/>
          <c:showSerName val="0"/>
          <c:showPercent val="0"/>
          <c:showBubbleSize val="0"/>
        </c:dLbls>
        <c:axId val="84219776"/>
        <c:axId val="84234240"/>
      </c:scatterChart>
      <c:valAx>
        <c:axId val="84219776"/>
        <c:scaling>
          <c:orientation val="maxMin"/>
          <c:max val="7"/>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青森県今別町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2,096
2,093
125.27
3,256,098
3,199,191
55,988
1,946,544
3,228,173</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84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84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84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5036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人口減少や全国平均を上回る高齢化率に加え、町内に中心となる産業がないこと等により、財政基盤が類似団体平均より下回っている現状が続いている。直近数年は固定資産税等の増加により僅かに上昇傾向にあるものの、新たな施設等の誘致等の予定がないため上昇が見込めない。また、人口減少が著しいため交付税が減少していく見通しであるので、引き続き町税徴収率向上対策及び歳出予算の抑制に努め、行政の効率化に努めることにより、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74930</xdr:rowOff>
    </xdr:from>
    <xdr:to>
      <xdr:col>27</xdr:col>
      <xdr:colOff>184150</xdr:colOff>
      <xdr:row>45</xdr:row>
      <xdr:rowOff>74930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84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84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84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1905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4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145415</xdr:rowOff>
    </xdr:from>
    <xdr:ext cx="762000" cy="2584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0.09</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1905</xdr:rowOff>
    </xdr:from>
    <xdr:to>
      <xdr:col>24</xdr:col>
      <xdr:colOff>12700</xdr:colOff>
      <xdr:row>45</xdr:row>
      <xdr:rowOff>1905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7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102870</xdr:rowOff>
    </xdr:from>
    <xdr:ext cx="762000" cy="259080"/>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1.99</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76835</xdr:rowOff>
    </xdr:from>
    <xdr:to>
      <xdr:col>23</xdr:col>
      <xdr:colOff>133350</xdr:colOff>
      <xdr:row>44</xdr:row>
      <xdr:rowOff>76835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2063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166370</xdr:rowOff>
    </xdr:from>
    <xdr:ext cx="762000" cy="2584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727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149225</xdr:rowOff>
    </xdr:from>
    <xdr:to>
      <xdr:col>23</xdr:col>
      <xdr:colOff>184150</xdr:colOff>
      <xdr:row>44</xdr:row>
      <xdr:rowOff>79375</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68580</xdr:rowOff>
    </xdr:from>
    <xdr:to>
      <xdr:col>19</xdr:col>
      <xdr:colOff>133350</xdr:colOff>
      <xdr:row>44</xdr:row>
      <xdr:rowOff>76835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1238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156845</xdr:rowOff>
    </xdr:from>
    <xdr:to>
      <xdr:col>19</xdr:col>
      <xdr:colOff>184150</xdr:colOff>
      <xdr:row>44</xdr:row>
      <xdr:rowOff>86995</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97790</xdr:rowOff>
    </xdr:from>
    <xdr:ext cx="736600" cy="2584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69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44</xdr:row>
      <xdr:rowOff>68580</xdr:rowOff>
    </xdr:from>
    <xdr:to>
      <xdr:col>15</xdr:col>
      <xdr:colOff>82550</xdr:colOff>
      <xdr:row>44</xdr:row>
      <xdr:rowOff>76835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2336800" y="761238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156845</xdr:rowOff>
    </xdr:from>
    <xdr:to>
      <xdr:col>15</xdr:col>
      <xdr:colOff>133350</xdr:colOff>
      <xdr:row>44</xdr:row>
      <xdr:rowOff>86995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97790</xdr:rowOff>
    </xdr:from>
    <xdr:ext cx="762000" cy="2584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6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44</xdr:row>
      <xdr:rowOff>76835</xdr:rowOff>
    </xdr:from>
    <xdr:to>
      <xdr:col>11</xdr:col>
      <xdr:colOff>31750</xdr:colOff>
      <xdr:row>44</xdr:row>
      <xdr:rowOff>76835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206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149225</xdr:rowOff>
    </xdr:from>
    <xdr:to>
      <xdr:col>11</xdr:col>
      <xdr:colOff>82550</xdr:colOff>
      <xdr:row>44</xdr:row>
      <xdr:rowOff>79375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89535</xdr:rowOff>
    </xdr:from>
    <xdr:ext cx="762000" cy="2584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4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132715</xdr:rowOff>
    </xdr:from>
    <xdr:to>
      <xdr:col>7</xdr:col>
      <xdr:colOff>31750</xdr:colOff>
      <xdr:row>44</xdr:row>
      <xdr:rowOff>63500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73025</xdr:rowOff>
    </xdr:from>
    <xdr:ext cx="762000" cy="25908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3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44</xdr:row>
      <xdr:rowOff>26035</xdr:rowOff>
    </xdr:from>
    <xdr:to>
      <xdr:col>23</xdr:col>
      <xdr:colOff>184150</xdr:colOff>
      <xdr:row>44</xdr:row>
      <xdr:rowOff>127635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6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109220</xdr:rowOff>
    </xdr:from>
    <xdr:ext cx="762000" cy="2584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815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44</xdr:row>
      <xdr:rowOff>26035</xdr:rowOff>
    </xdr:from>
    <xdr:to>
      <xdr:col>19</xdr:col>
      <xdr:colOff>184150</xdr:colOff>
      <xdr:row>44</xdr:row>
      <xdr:rowOff>127635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6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112395</xdr:rowOff>
    </xdr:from>
    <xdr:ext cx="736600" cy="2584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561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44</xdr:row>
      <xdr:rowOff>17780</xdr:rowOff>
    </xdr:from>
    <xdr:to>
      <xdr:col>15</xdr:col>
      <xdr:colOff>133350</xdr:colOff>
      <xdr:row>44</xdr:row>
      <xdr:rowOff>119380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104140</xdr:rowOff>
    </xdr:from>
    <xdr:ext cx="762000" cy="259080"/>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47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44</xdr:row>
      <xdr:rowOff>26035</xdr:rowOff>
    </xdr:from>
    <xdr:to>
      <xdr:col>11</xdr:col>
      <xdr:colOff>82550</xdr:colOff>
      <xdr:row>44</xdr:row>
      <xdr:rowOff>127635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6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112395</xdr:rowOff>
    </xdr:from>
    <xdr:ext cx="762000" cy="2584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561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44</xdr:row>
      <xdr:rowOff>26035</xdr:rowOff>
    </xdr:from>
    <xdr:to>
      <xdr:col>7</xdr:col>
      <xdr:colOff>31750</xdr:colOff>
      <xdr:row>44</xdr:row>
      <xdr:rowOff>127635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6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112395</xdr:rowOff>
    </xdr:from>
    <xdr:ext cx="762000" cy="2584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561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861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50365" cy="35814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[78.3%]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令和</a:t>
          </a:r>
          <a:r>
            <a:rPr kumimoji="1" lang="en-US" altLang="ja-JP" sz="1300">
              <a:solidFill>
                <a:sysClr val="windowText" lastClr="000000"/>
              </a:solidFill>
              <a:latin typeface="ＭＳ Ｐゴシック"/>
              <a:ea typeface="ＭＳ Ｐゴシック"/>
            </a:rPr>
            <a:t>3</a:t>
          </a:r>
          <a:r>
            <a:rPr kumimoji="1" lang="ja-JP" altLang="en-US" sz="1300">
              <a:solidFill>
                <a:sysClr val="windowText" lastClr="000000"/>
              </a:solidFill>
              <a:latin typeface="ＭＳ Ｐゴシック"/>
              <a:ea typeface="ＭＳ Ｐゴシック"/>
            </a:rPr>
            <a:t>年度以降、分母である歳入については、電力会社関係の固定資産税が大幅に増加したことにより地方税、過疎対策事業費の元利償還が増加したことにより地方交付税が微増状態で推移している。分子である歳出については、物価高騰対策に関する臨時的な補助費等及び物件費が増額、経常的経費観点からみても物価高騰による燃料費や電気料等が高い状態で推移している外、国策によるシステム標準化やクラウド化による借上料等経常物件費の増加、賃上げに伴う人件費増額の影響から経常収支比率は前年度比</a:t>
          </a:r>
          <a:r>
            <a:rPr kumimoji="1" lang="en-US" altLang="ja-JP" sz="1300">
              <a:solidFill>
                <a:sysClr val="windowText" lastClr="000000"/>
              </a:solidFill>
              <a:latin typeface="ＭＳ Ｐゴシック"/>
              <a:ea typeface="ＭＳ Ｐゴシック"/>
            </a:rPr>
            <a:t>1.2</a:t>
          </a:r>
          <a:r>
            <a:rPr kumimoji="1" lang="ja-JP" altLang="en-US" sz="1300">
              <a:solidFill>
                <a:sysClr val="windowText" lastClr="000000"/>
              </a:solidFill>
              <a:latin typeface="ＭＳ Ｐゴシック"/>
              <a:ea typeface="ＭＳ Ｐゴシック"/>
            </a:rPr>
            <a:t>％増加している。</a:t>
          </a:r>
        </a:p>
      </xdr:txBody>
    </xdr:sp>
    <xdr:clientData/>
  </xdr:twoCellAnchor>
  <xdr:oneCellAnchor>
    <xdr:from>
      <xdr:col>3</xdr:col>
      <xdr:colOff>95250</xdr:colOff>
      <xdr:row>54</xdr:row>
      <xdr:rowOff>139700</xdr:rowOff>
    </xdr:from>
    <xdr:ext cx="298450" cy="22542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84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908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84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125730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2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97790</xdr:rowOff>
    </xdr:from>
    <xdr:ext cx="762000" cy="2584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4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98.4</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125730</xdr:rowOff>
    </xdr:from>
    <xdr:to>
      <xdr:col>24</xdr:col>
      <xdr:colOff>12700</xdr:colOff>
      <xdr:row>66</xdr:row>
      <xdr:rowOff>125730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66040</xdr:rowOff>
    </xdr:from>
    <xdr:ext cx="762000" cy="2584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6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70.5</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127000</xdr:rowOff>
    </xdr:from>
    <xdr:to>
      <xdr:col>23</xdr:col>
      <xdr:colOff>133350</xdr:colOff>
      <xdr:row>61</xdr:row>
      <xdr:rowOff>13335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414000"/>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47625</xdr:rowOff>
    </xdr:from>
    <xdr:ext cx="762000" cy="259080"/>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6775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75565</xdr:rowOff>
    </xdr:from>
    <xdr:to>
      <xdr:col>23</xdr:col>
      <xdr:colOff>184150</xdr:colOff>
      <xdr:row>63</xdr:row>
      <xdr:rowOff>6350</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88265</xdr:rowOff>
    </xdr:from>
    <xdr:to>
      <xdr:col>19</xdr:col>
      <xdr:colOff>133350</xdr:colOff>
      <xdr:row>60</xdr:row>
      <xdr:rowOff>127000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37526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36830</xdr:rowOff>
    </xdr:from>
    <xdr:to>
      <xdr:col>19</xdr:col>
      <xdr:colOff>184150</xdr:colOff>
      <xdr:row>62</xdr:row>
      <xdr:rowOff>138430</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123190</xdr:rowOff>
    </xdr:from>
    <xdr:ext cx="736600" cy="2584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75309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60</xdr:row>
      <xdr:rowOff>40640</xdr:rowOff>
    </xdr:from>
    <xdr:to>
      <xdr:col>15</xdr:col>
      <xdr:colOff>82550</xdr:colOff>
      <xdr:row>60</xdr:row>
      <xdr:rowOff>88265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32764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121920</xdr:rowOff>
    </xdr:from>
    <xdr:to>
      <xdr:col>15</xdr:col>
      <xdr:colOff>133350</xdr:colOff>
      <xdr:row>62</xdr:row>
      <xdr:rowOff>52070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36830</xdr:rowOff>
    </xdr:from>
    <xdr:ext cx="762000" cy="259080"/>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66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60</xdr:row>
      <xdr:rowOff>40640</xdr:rowOff>
    </xdr:from>
    <xdr:to>
      <xdr:col>11</xdr:col>
      <xdr:colOff>31750</xdr:colOff>
      <xdr:row>61</xdr:row>
      <xdr:rowOff>37465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327640"/>
          <a:ext cx="889000" cy="168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133985</xdr:rowOff>
    </xdr:from>
    <xdr:to>
      <xdr:col>11</xdr:col>
      <xdr:colOff>82550</xdr:colOff>
      <xdr:row>61</xdr:row>
      <xdr:rowOff>64135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48895</xdr:rowOff>
    </xdr:from>
    <xdr:ext cx="7620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32385</xdr:rowOff>
    </xdr:from>
    <xdr:to>
      <xdr:col>7</xdr:col>
      <xdr:colOff>31750</xdr:colOff>
      <xdr:row>62</xdr:row>
      <xdr:rowOff>133985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118745</xdr:rowOff>
    </xdr:from>
    <xdr:ext cx="762000" cy="25908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48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84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84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84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84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84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60</xdr:row>
      <xdr:rowOff>133985</xdr:rowOff>
    </xdr:from>
    <xdr:to>
      <xdr:col>23</xdr:col>
      <xdr:colOff>184150</xdr:colOff>
      <xdr:row>61</xdr:row>
      <xdr:rowOff>64135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150495</xdr:rowOff>
    </xdr:from>
    <xdr:ext cx="762000" cy="259080"/>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266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60</xdr:row>
      <xdr:rowOff>76200</xdr:rowOff>
    </xdr:from>
    <xdr:to>
      <xdr:col>19</xdr:col>
      <xdr:colOff>184150</xdr:colOff>
      <xdr:row>61</xdr:row>
      <xdr:rowOff>6350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16510</xdr:rowOff>
    </xdr:from>
    <xdr:ext cx="736600" cy="25908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132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60</xdr:row>
      <xdr:rowOff>37465</xdr:rowOff>
    </xdr:from>
    <xdr:to>
      <xdr:col>15</xdr:col>
      <xdr:colOff>133350</xdr:colOff>
      <xdr:row>60</xdr:row>
      <xdr:rowOff>139065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32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149225</xdr:rowOff>
    </xdr:from>
    <xdr:ext cx="762000" cy="259080"/>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093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59</xdr:row>
      <xdr:rowOff>160655</xdr:rowOff>
    </xdr:from>
    <xdr:to>
      <xdr:col>11</xdr:col>
      <xdr:colOff>82550</xdr:colOff>
      <xdr:row>60</xdr:row>
      <xdr:rowOff>90805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100965</xdr:rowOff>
    </xdr:from>
    <xdr:ext cx="762000" cy="2584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045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60</xdr:row>
      <xdr:rowOff>158115</xdr:rowOff>
    </xdr:from>
    <xdr:to>
      <xdr:col>7</xdr:col>
      <xdr:colOff>31750</xdr:colOff>
      <xdr:row>61</xdr:row>
      <xdr:rowOff>88265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44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98425</xdr:rowOff>
    </xdr:from>
    <xdr:ext cx="762000" cy="2584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2139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50365" cy="35877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[499,082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179,139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前年度と比較すると、伸び率が</a:t>
          </a:r>
          <a:r>
            <a:rPr kumimoji="1" lang="en-US" altLang="ja-JP" sz="1300">
              <a:solidFill>
                <a:sysClr val="windowText" lastClr="000000"/>
              </a:solidFill>
              <a:latin typeface="ＭＳ Ｐゴシック"/>
              <a:ea typeface="ＭＳ Ｐゴシック"/>
            </a:rPr>
            <a:t>14.9</a:t>
          </a:r>
          <a:r>
            <a:rPr kumimoji="1" lang="ja-JP" altLang="en-US" sz="1300">
              <a:solidFill>
                <a:sysClr val="windowText" lastClr="000000"/>
              </a:solidFill>
              <a:latin typeface="ＭＳ Ｐゴシック"/>
              <a:ea typeface="ＭＳ Ｐゴシック"/>
            </a:rPr>
            <a:t>％と大きく増えたものの、類似団体平均並の状況は変わらない。他団体と同様の推移をしていることから要因としては人件費の増加及び物価高騰による需用費等の物件費の増加が一因と考えられ、特に当町は人口減少が著しく一人当たり換算で考えた場合に増加率が若干多くなったと思われる。人口減少対策に注力しつつも町有施設の解体を計画的に行っていくなど経常経費や需用費等の削減に努め数値の抑制を図る。</a:t>
          </a:r>
        </a:p>
      </xdr:txBody>
    </xdr:sp>
    <xdr:clientData/>
  </xdr:twoCellAnchor>
  <xdr:oneCellAnchor>
    <xdr:from>
      <xdr:col>3</xdr:col>
      <xdr:colOff>95250</xdr:colOff>
      <xdr:row>77</xdr:row>
      <xdr:rowOff>6350</xdr:rowOff>
    </xdr:from>
    <xdr:ext cx="349885" cy="224790"/>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84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84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137795</xdr:rowOff>
    </xdr:from>
    <xdr:to>
      <xdr:col>23</xdr:col>
      <xdr:colOff>133350</xdr:colOff>
      <xdr:row>88</xdr:row>
      <xdr:rowOff>159385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245"/>
          <a:ext cx="0" cy="12217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132080</xdr:rowOff>
    </xdr:from>
    <xdr:ext cx="762000" cy="2584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6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1,798,134</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159385</xdr:rowOff>
    </xdr:from>
    <xdr:to>
      <xdr:col>24</xdr:col>
      <xdr:colOff>12700</xdr:colOff>
      <xdr:row>88</xdr:row>
      <xdr:rowOff>159385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52705</xdr:rowOff>
    </xdr:from>
    <xdr:ext cx="762000" cy="2584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7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278,907</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137795</xdr:rowOff>
    </xdr:from>
    <xdr:to>
      <xdr:col>24</xdr:col>
      <xdr:colOff>12700</xdr:colOff>
      <xdr:row>81</xdr:row>
      <xdr:rowOff>137795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90805</xdr:rowOff>
    </xdr:from>
    <xdr:to>
      <xdr:col>23</xdr:col>
      <xdr:colOff>133350</xdr:colOff>
      <xdr:row>82</xdr:row>
      <xdr:rowOff>143510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49705"/>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85090</xdr:rowOff>
    </xdr:from>
    <xdr:ext cx="762000" cy="259080"/>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439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524,354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113030</xdr:rowOff>
    </xdr:from>
    <xdr:to>
      <xdr:col>23</xdr:col>
      <xdr:colOff>184150</xdr:colOff>
      <xdr:row>83</xdr:row>
      <xdr:rowOff>43180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90170</xdr:rowOff>
    </xdr:from>
    <xdr:to>
      <xdr:col>19</xdr:col>
      <xdr:colOff>133350</xdr:colOff>
      <xdr:row>82</xdr:row>
      <xdr:rowOff>90805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490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70485</xdr:rowOff>
    </xdr:from>
    <xdr:to>
      <xdr:col>19</xdr:col>
      <xdr:colOff>184150</xdr:colOff>
      <xdr:row>83</xdr:row>
      <xdr:rowOff>635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156845</xdr:rowOff>
    </xdr:from>
    <xdr:ext cx="736600" cy="2584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157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471,652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62230</xdr:rowOff>
    </xdr:from>
    <xdr:to>
      <xdr:col>15</xdr:col>
      <xdr:colOff>82550</xdr:colOff>
      <xdr:row>82</xdr:row>
      <xdr:rowOff>90170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211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50165</xdr:rowOff>
    </xdr:from>
    <xdr:to>
      <xdr:col>15</xdr:col>
      <xdr:colOff>133350</xdr:colOff>
      <xdr:row>82</xdr:row>
      <xdr:rowOff>151765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136525</xdr:rowOff>
    </xdr:from>
    <xdr:ext cx="762000" cy="2584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195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446,379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41910</xdr:rowOff>
    </xdr:from>
    <xdr:to>
      <xdr:col>11</xdr:col>
      <xdr:colOff>31750</xdr:colOff>
      <xdr:row>82</xdr:row>
      <xdr:rowOff>62230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0081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36830</xdr:rowOff>
    </xdr:from>
    <xdr:to>
      <xdr:col>11</xdr:col>
      <xdr:colOff>82550</xdr:colOff>
      <xdr:row>82</xdr:row>
      <xdr:rowOff>138430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123190</xdr:rowOff>
    </xdr:from>
    <xdr:ext cx="762000" cy="2584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820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429,974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27940</xdr:rowOff>
    </xdr:from>
    <xdr:to>
      <xdr:col>7</xdr:col>
      <xdr:colOff>31750</xdr:colOff>
      <xdr:row>82</xdr:row>
      <xdr:rowOff>129540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114300</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73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418,870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92710</xdr:rowOff>
    </xdr:from>
    <xdr:to>
      <xdr:col>23</xdr:col>
      <xdr:colOff>184150</xdr:colOff>
      <xdr:row>83</xdr:row>
      <xdr:rowOff>22860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5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109220</xdr:rowOff>
    </xdr:from>
    <xdr:ext cx="762000" cy="2584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966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499,082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40640</xdr:rowOff>
    </xdr:from>
    <xdr:to>
      <xdr:col>19</xdr:col>
      <xdr:colOff>184150</xdr:colOff>
      <xdr:row>82</xdr:row>
      <xdr:rowOff>141605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99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151765</xdr:rowOff>
    </xdr:from>
    <xdr:ext cx="7366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677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434,177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39370</xdr:rowOff>
    </xdr:from>
    <xdr:to>
      <xdr:col>15</xdr:col>
      <xdr:colOff>133350</xdr:colOff>
      <xdr:row>82</xdr:row>
      <xdr:rowOff>140970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9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151130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67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433,037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11430</xdr:rowOff>
    </xdr:from>
    <xdr:to>
      <xdr:col>11</xdr:col>
      <xdr:colOff>82550</xdr:colOff>
      <xdr:row>82</xdr:row>
      <xdr:rowOff>113030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7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123190</xdr:rowOff>
    </xdr:from>
    <xdr:ext cx="762000" cy="2584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391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398,643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162560</xdr:rowOff>
    </xdr:from>
    <xdr:to>
      <xdr:col>7</xdr:col>
      <xdr:colOff>31750</xdr:colOff>
      <xdr:row>82</xdr:row>
      <xdr:rowOff>92710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5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102870</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81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373,233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50365" cy="3587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前年比で</a:t>
          </a:r>
          <a:r>
            <a:rPr kumimoji="1" lang="en-US" altLang="ja-JP" sz="1300">
              <a:solidFill>
                <a:sysClr val="windowText" lastClr="000000"/>
              </a:solidFill>
              <a:latin typeface="ＭＳ Ｐゴシック"/>
              <a:ea typeface="ＭＳ Ｐゴシック"/>
            </a:rPr>
            <a:t>0.1</a:t>
          </a:r>
          <a:r>
            <a:rPr kumimoji="1" lang="ja-JP" altLang="en-US" sz="1300">
              <a:solidFill>
                <a:sysClr val="windowText" lastClr="000000"/>
              </a:solidFill>
              <a:latin typeface="ＭＳ Ｐゴシック"/>
              <a:ea typeface="ＭＳ Ｐゴシック"/>
            </a:rPr>
            <a:t>％増、類似団体平均より</a:t>
          </a:r>
          <a:r>
            <a:rPr kumimoji="1" lang="en-US" altLang="ja-JP" sz="1300">
              <a:solidFill>
                <a:sysClr val="windowText" lastClr="000000"/>
              </a:solidFill>
              <a:latin typeface="ＭＳ Ｐゴシック"/>
              <a:ea typeface="ＭＳ Ｐゴシック"/>
            </a:rPr>
            <a:t>5.6</a:t>
          </a:r>
          <a:r>
            <a:rPr kumimoji="1" lang="ja-JP" altLang="en-US" sz="1300">
              <a:solidFill>
                <a:sysClr val="windowText" lastClr="000000"/>
              </a:solidFill>
              <a:latin typeface="ＭＳ Ｐゴシック"/>
              <a:ea typeface="ＭＳ Ｐゴシック"/>
            </a:rPr>
            <a:t>％増と大きく乖離している。原因は明白で、２０年ほど前から採用人数が０人の年が１０数年続き、１０年ほど前に定年退職となる者が多かったことで直近１０年以内の中途採用者が急増した。特に</a:t>
          </a:r>
          <a:r>
            <a:rPr kumimoji="1" lang="en-US" altLang="ja-JP" sz="1300">
              <a:solidFill>
                <a:sysClr val="windowText" lastClr="000000"/>
              </a:solidFill>
              <a:latin typeface="ＭＳ Ｐゴシック"/>
              <a:ea typeface="ＭＳ Ｐゴシック"/>
            </a:rPr>
            <a:t>R5</a:t>
          </a:r>
          <a:r>
            <a:rPr kumimoji="1" lang="ja-JP" altLang="en-US" sz="1300">
              <a:solidFill>
                <a:sysClr val="windowText" lastClr="000000"/>
              </a:solidFill>
              <a:latin typeface="ＭＳ Ｐゴシック"/>
              <a:ea typeface="ＭＳ Ｐゴシック"/>
            </a:rPr>
            <a:t>には若い世代が早期に管理職にならざるを得ない状況となったため、ラスパイレス指数が増加した。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84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84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56515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1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29210</xdr:rowOff>
    </xdr:from>
    <xdr:ext cx="762000" cy="2584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8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56515</xdr:rowOff>
    </xdr:from>
    <xdr:to>
      <xdr:col>81</xdr:col>
      <xdr:colOff>133350</xdr:colOff>
      <xdr:row>89</xdr:row>
      <xdr:rowOff>56515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130810</xdr:rowOff>
    </xdr:from>
    <xdr:ext cx="762000" cy="259080"/>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133985</xdr:rowOff>
    </xdr:from>
    <xdr:to>
      <xdr:col>81</xdr:col>
      <xdr:colOff>44450</xdr:colOff>
      <xdr:row>88</xdr:row>
      <xdr:rowOff>147320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522158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48260</xdr:rowOff>
    </xdr:from>
    <xdr:ext cx="762000" cy="259080"/>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786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74930</xdr:rowOff>
    </xdr:from>
    <xdr:to>
      <xdr:col>77</xdr:col>
      <xdr:colOff>44450</xdr:colOff>
      <xdr:row>88</xdr:row>
      <xdr:rowOff>133985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819630"/>
          <a:ext cx="889000" cy="401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85090</xdr:rowOff>
    </xdr:from>
    <xdr:to>
      <xdr:col>77</xdr:col>
      <xdr:colOff>95250</xdr:colOff>
      <xdr:row>85</xdr:row>
      <xdr:rowOff>15240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25400</xdr:rowOff>
    </xdr:from>
    <xdr:ext cx="736600" cy="259080"/>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57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74930</xdr:rowOff>
    </xdr:from>
    <xdr:to>
      <xdr:col>72</xdr:col>
      <xdr:colOff>203200</xdr:colOff>
      <xdr:row>87</xdr:row>
      <xdr:rowOff>64135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819630"/>
          <a:ext cx="88900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18415</xdr:rowOff>
    </xdr:from>
    <xdr:to>
      <xdr:col>73</xdr:col>
      <xdr:colOff>44450</xdr:colOff>
      <xdr:row>84</xdr:row>
      <xdr:rowOff>120650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130175</xdr:rowOff>
    </xdr:from>
    <xdr:ext cx="762000" cy="259080"/>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166370</xdr:rowOff>
    </xdr:from>
    <xdr:to>
      <xdr:col>68</xdr:col>
      <xdr:colOff>152400</xdr:colOff>
      <xdr:row>87</xdr:row>
      <xdr:rowOff>64135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739620"/>
          <a:ext cx="8890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45085</xdr:rowOff>
    </xdr:from>
    <xdr:to>
      <xdr:col>68</xdr:col>
      <xdr:colOff>203200</xdr:colOff>
      <xdr:row>84</xdr:row>
      <xdr:rowOff>146685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156845</xdr:rowOff>
    </xdr:from>
    <xdr:ext cx="762000" cy="2584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7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143510</xdr:rowOff>
    </xdr:from>
    <xdr:ext cx="762000" cy="2584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202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88</xdr:row>
      <xdr:rowOff>96520</xdr:rowOff>
    </xdr:from>
    <xdr:to>
      <xdr:col>81</xdr:col>
      <xdr:colOff>95250</xdr:colOff>
      <xdr:row>89</xdr:row>
      <xdr:rowOff>26670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518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163830</xdr:rowOff>
    </xdr:from>
    <xdr:ext cx="762000" cy="259080"/>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5079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88</xdr:row>
      <xdr:rowOff>83185</xdr:rowOff>
    </xdr:from>
    <xdr:to>
      <xdr:col>77</xdr:col>
      <xdr:colOff>95250</xdr:colOff>
      <xdr:row>89</xdr:row>
      <xdr:rowOff>13335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517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169545</xdr:rowOff>
    </xdr:from>
    <xdr:ext cx="736600" cy="2584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2571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24130</xdr:rowOff>
    </xdr:from>
    <xdr:to>
      <xdr:col>73</xdr:col>
      <xdr:colOff>44450</xdr:colOff>
      <xdr:row>86</xdr:row>
      <xdr:rowOff>125730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6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110490</xdr:rowOff>
    </xdr:from>
    <xdr:ext cx="762000" cy="2584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8551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87</xdr:row>
      <xdr:rowOff>13335</xdr:rowOff>
    </xdr:from>
    <xdr:to>
      <xdr:col>68</xdr:col>
      <xdr:colOff>203200</xdr:colOff>
      <xdr:row>87</xdr:row>
      <xdr:rowOff>114935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92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99695</xdr:rowOff>
    </xdr:from>
    <xdr:ext cx="762000" cy="2584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015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114935</xdr:rowOff>
    </xdr:from>
    <xdr:to>
      <xdr:col>64</xdr:col>
      <xdr:colOff>152400</xdr:colOff>
      <xdr:row>86</xdr:row>
      <xdr:rowOff>45085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68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29845</xdr:rowOff>
    </xdr:from>
    <xdr:ext cx="762000" cy="2584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7745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861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50365" cy="358140"/>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[22.42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昨年度と比較すると</a:t>
          </a:r>
          <a:r>
            <a:rPr kumimoji="1" lang="en-US" altLang="ja-JP" sz="1300">
              <a:solidFill>
                <a:sysClr val="windowText" lastClr="000000"/>
              </a:solidFill>
              <a:latin typeface="ＭＳ Ｐゴシック"/>
              <a:ea typeface="ＭＳ Ｐゴシック"/>
            </a:rPr>
            <a:t>0.38</a:t>
          </a:r>
          <a:r>
            <a:rPr kumimoji="1" lang="ja-JP" altLang="en-US" sz="1300">
              <a:solidFill>
                <a:sysClr val="windowText" lastClr="000000"/>
              </a:solidFill>
              <a:latin typeface="ＭＳ Ｐゴシック"/>
              <a:ea typeface="ＭＳ Ｐゴシック"/>
            </a:rPr>
            <a:t>人減少したものの、類似団体平均を</a:t>
          </a:r>
          <a:r>
            <a:rPr kumimoji="1" lang="en-US" altLang="ja-JP" sz="1300">
              <a:solidFill>
                <a:sysClr val="windowText" lastClr="000000"/>
              </a:solidFill>
              <a:latin typeface="ＭＳ Ｐゴシック"/>
              <a:ea typeface="ＭＳ Ｐゴシック"/>
            </a:rPr>
            <a:t>0.74</a:t>
          </a:r>
          <a:r>
            <a:rPr kumimoji="1" lang="ja-JP" altLang="en-US" sz="1300">
              <a:solidFill>
                <a:sysClr val="windowText" lastClr="000000"/>
              </a:solidFill>
              <a:latin typeface="ＭＳ Ｐゴシック"/>
              <a:ea typeface="ＭＳ Ｐゴシック"/>
            </a:rPr>
            <a:t>人上回っている数値となっている。類似団体平均が</a:t>
          </a:r>
          <a:r>
            <a:rPr kumimoji="1" lang="en-US" altLang="ja-JP" sz="1300">
              <a:solidFill>
                <a:sysClr val="windowText" lastClr="000000"/>
              </a:solidFill>
              <a:latin typeface="ＭＳ Ｐゴシック"/>
              <a:ea typeface="ＭＳ Ｐゴシック"/>
            </a:rPr>
            <a:t>0.68</a:t>
          </a:r>
          <a:r>
            <a:rPr kumimoji="1" lang="ja-JP" altLang="en-US" sz="1300">
              <a:solidFill>
                <a:sysClr val="windowText" lastClr="000000"/>
              </a:solidFill>
              <a:latin typeface="ＭＳ Ｐゴシック"/>
              <a:ea typeface="ＭＳ Ｐゴシック"/>
            </a:rPr>
            <a:t>人増加していることを考慮すると平均に近づいた。近年は定年及び普通退職が採用人数を上回っており、再任用を含む退職予定者を考慮すると、数年後には類似団体以下になっていくと考えられる。</a:t>
          </a:r>
        </a:p>
      </xdr:txBody>
    </xdr:sp>
    <xdr:clientData/>
  </xdr:twoCellAnchor>
  <xdr:oneCellAnchor>
    <xdr:from>
      <xdr:col>61</xdr:col>
      <xdr:colOff>6350</xdr:colOff>
      <xdr:row>54</xdr:row>
      <xdr:rowOff>139700</xdr:rowOff>
    </xdr:from>
    <xdr:ext cx="349885" cy="22542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84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84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84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139700</xdr:rowOff>
    </xdr:from>
    <xdr:to>
      <xdr:col>81</xdr:col>
      <xdr:colOff>44450</xdr:colOff>
      <xdr:row>66</xdr:row>
      <xdr:rowOff>42545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250"/>
          <a:ext cx="0" cy="11029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14605</xdr:rowOff>
    </xdr:from>
    <xdr:ext cx="762000" cy="259080"/>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68.01</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42545</xdr:rowOff>
    </xdr:from>
    <xdr:to>
      <xdr:col>81</xdr:col>
      <xdr:colOff>133350</xdr:colOff>
      <xdr:row>66</xdr:row>
      <xdr:rowOff>42545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54610</xdr:rowOff>
    </xdr:from>
    <xdr:ext cx="762000" cy="2584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13.17</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139700</xdr:rowOff>
    </xdr:from>
    <xdr:to>
      <xdr:col>81</xdr:col>
      <xdr:colOff>133350</xdr:colOff>
      <xdr:row>59</xdr:row>
      <xdr:rowOff>139700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154940</xdr:rowOff>
    </xdr:from>
    <xdr:to>
      <xdr:col>81</xdr:col>
      <xdr:colOff>44450</xdr:colOff>
      <xdr:row>60</xdr:row>
      <xdr:rowOff>161925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6179800" y="1044194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105410</xdr:rowOff>
    </xdr:from>
    <xdr:ext cx="762000" cy="259080"/>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209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21.68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88900</xdr:rowOff>
    </xdr:from>
    <xdr:to>
      <xdr:col>81</xdr:col>
      <xdr:colOff>95250</xdr:colOff>
      <xdr:row>61</xdr:row>
      <xdr:rowOff>19050</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161925</xdr:rowOff>
    </xdr:from>
    <xdr:to>
      <xdr:col>77</xdr:col>
      <xdr:colOff>44450</xdr:colOff>
      <xdr:row>61</xdr:row>
      <xdr:rowOff>1905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5290800" y="1044892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74930</xdr:rowOff>
    </xdr:from>
    <xdr:to>
      <xdr:col>77</xdr:col>
      <xdr:colOff>95250</xdr:colOff>
      <xdr:row>61</xdr:row>
      <xdr:rowOff>5080</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15240</xdr:rowOff>
    </xdr:from>
    <xdr:ext cx="736600" cy="259080"/>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7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118110</xdr:rowOff>
    </xdr:from>
    <xdr:to>
      <xdr:col>72</xdr:col>
      <xdr:colOff>203200</xdr:colOff>
      <xdr:row>61</xdr:row>
      <xdr:rowOff>1905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40511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48260</xdr:rowOff>
    </xdr:from>
    <xdr:to>
      <xdr:col>73</xdr:col>
      <xdr:colOff>44450</xdr:colOff>
      <xdr:row>60</xdr:row>
      <xdr:rowOff>149860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160020</xdr:rowOff>
    </xdr:from>
    <xdr:ext cx="762000" cy="259080"/>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4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106680</xdr:rowOff>
    </xdr:from>
    <xdr:to>
      <xdr:col>68</xdr:col>
      <xdr:colOff>152400</xdr:colOff>
      <xdr:row>60</xdr:row>
      <xdr:rowOff>118110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936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40640</xdr:rowOff>
    </xdr:from>
    <xdr:to>
      <xdr:col>68</xdr:col>
      <xdr:colOff>203200</xdr:colOff>
      <xdr:row>60</xdr:row>
      <xdr:rowOff>141605</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6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151765</xdr:rowOff>
    </xdr:from>
    <xdr:ext cx="762000" cy="259080"/>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5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19.26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59690</xdr:rowOff>
    </xdr:from>
    <xdr:to>
      <xdr:col>64</xdr:col>
      <xdr:colOff>152400</xdr:colOff>
      <xdr:row>60</xdr:row>
      <xdr:rowOff>161290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146050</xdr:rowOff>
    </xdr:from>
    <xdr:ext cx="762000" cy="2584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330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20.23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84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84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84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84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84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103505</xdr:rowOff>
    </xdr:from>
    <xdr:to>
      <xdr:col>81</xdr:col>
      <xdr:colOff>95250</xdr:colOff>
      <xdr:row>61</xdr:row>
      <xdr:rowOff>33655</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75565</xdr:rowOff>
    </xdr:from>
    <xdr:ext cx="762000" cy="2584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362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22.42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111125</xdr:rowOff>
    </xdr:from>
    <xdr:to>
      <xdr:col>77</xdr:col>
      <xdr:colOff>95250</xdr:colOff>
      <xdr:row>61</xdr:row>
      <xdr:rowOff>41275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26035</xdr:rowOff>
    </xdr:from>
    <xdr:ext cx="736600" cy="25908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4844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122555</xdr:rowOff>
    </xdr:from>
    <xdr:to>
      <xdr:col>73</xdr:col>
      <xdr:colOff>44450</xdr:colOff>
      <xdr:row>61</xdr:row>
      <xdr:rowOff>52705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37465</xdr:rowOff>
    </xdr:from>
    <xdr:ext cx="762000" cy="25908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495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67310</xdr:rowOff>
    </xdr:from>
    <xdr:to>
      <xdr:col>68</xdr:col>
      <xdr:colOff>203200</xdr:colOff>
      <xdr:row>60</xdr:row>
      <xdr:rowOff>168910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153670</xdr:rowOff>
    </xdr:from>
    <xdr:ext cx="762000" cy="25908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440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55880</xdr:rowOff>
    </xdr:from>
    <xdr:to>
      <xdr:col>64</xdr:col>
      <xdr:colOff>152400</xdr:colOff>
      <xdr:row>60</xdr:row>
      <xdr:rowOff>157480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167640</xdr:rowOff>
    </xdr:from>
    <xdr:ext cx="762000" cy="2584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1117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50365" cy="35877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実質公債費率は前年度より</a:t>
          </a:r>
          <a:r>
            <a:rPr kumimoji="1" lang="en-US" altLang="ja-JP" sz="1300">
              <a:solidFill>
                <a:sysClr val="windowText" lastClr="000000"/>
              </a:solidFill>
              <a:latin typeface="ＭＳ Ｐゴシック"/>
              <a:ea typeface="ＭＳ Ｐゴシック"/>
            </a:rPr>
            <a:t>2.4</a:t>
          </a:r>
          <a:r>
            <a:rPr kumimoji="1" lang="ja-JP" altLang="en-US" sz="1300">
              <a:solidFill>
                <a:sysClr val="windowText" lastClr="000000"/>
              </a:solidFill>
              <a:latin typeface="ＭＳ Ｐゴシック"/>
              <a:ea typeface="ＭＳ Ｐゴシック"/>
            </a:rPr>
            <a:t>％増ととなった。要因として令和</a:t>
          </a:r>
          <a:r>
            <a:rPr kumimoji="1" lang="en-US" altLang="ja-JP" sz="1300">
              <a:solidFill>
                <a:sysClr val="windowText" lastClr="000000"/>
              </a:solidFill>
              <a:latin typeface="ＭＳ Ｐゴシック"/>
              <a:ea typeface="ＭＳ Ｐゴシック"/>
            </a:rPr>
            <a:t>2</a:t>
          </a:r>
          <a:r>
            <a:rPr kumimoji="1" lang="ja-JP" altLang="en-US" sz="1300">
              <a:solidFill>
                <a:sysClr val="windowText" lastClr="000000"/>
              </a:solidFill>
              <a:latin typeface="ＭＳ Ｐゴシック"/>
              <a:ea typeface="ＭＳ Ｐゴシック"/>
            </a:rPr>
            <a:t>年度に借入れた防災行政無線デジタル化工事事業、経営体育成基盤整備事業負担金や町営住宅新築事業に係る元金償還が開始されたことで、公債費の額が増となったためだと考えられる。近年大規模な建設事業が増えており、これに伴う起債件数も増えてきていることから、今後さらなる実質公債費比率の増が見込まれる。公債費の抑制や計画的な償還を行うことで、よりよい財政の健全化を目指す。</a:t>
          </a:r>
        </a:p>
      </xdr:txBody>
    </xdr:sp>
    <xdr:clientData/>
  </xdr:twoCellAnchor>
  <xdr:oneCellAnchor>
    <xdr:from>
      <xdr:col>61</xdr:col>
      <xdr:colOff>6350</xdr:colOff>
      <xdr:row>32</xdr:row>
      <xdr:rowOff>101600</xdr:rowOff>
    </xdr:from>
    <xdr:ext cx="298450" cy="224790"/>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908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584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4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84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61595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0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33655</xdr:rowOff>
    </xdr:from>
    <xdr:ext cx="762000" cy="2584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61595</xdr:rowOff>
    </xdr:from>
    <xdr:to>
      <xdr:col>81</xdr:col>
      <xdr:colOff>133350</xdr:colOff>
      <xdr:row>44</xdr:row>
      <xdr:rowOff>61595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52070</xdr:rowOff>
    </xdr:from>
    <xdr:ext cx="762000" cy="2584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126365</xdr:rowOff>
    </xdr:from>
    <xdr:to>
      <xdr:col>81</xdr:col>
      <xdr:colOff>44450</xdr:colOff>
      <xdr:row>40</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812915"/>
          <a:ext cx="838200"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30480</xdr:rowOff>
    </xdr:from>
    <xdr:ext cx="762000" cy="2584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03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13970</xdr:rowOff>
    </xdr:from>
    <xdr:to>
      <xdr:col>81</xdr:col>
      <xdr:colOff>95250</xdr:colOff>
      <xdr:row>40</xdr:row>
      <xdr:rowOff>115570</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166370</xdr:rowOff>
    </xdr:from>
    <xdr:to>
      <xdr:col>77</xdr:col>
      <xdr:colOff>44450</xdr:colOff>
      <xdr:row>39</xdr:row>
      <xdr:rowOff>126365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681470"/>
          <a:ext cx="88900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20955</xdr:rowOff>
    </xdr:from>
    <xdr:to>
      <xdr:col>77</xdr:col>
      <xdr:colOff>95250</xdr:colOff>
      <xdr:row>40</xdr:row>
      <xdr:rowOff>122555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8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107315</xdr:rowOff>
    </xdr:from>
    <xdr:ext cx="736600" cy="259080"/>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9653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38</xdr:row>
      <xdr:rowOff>159385</xdr:rowOff>
    </xdr:from>
    <xdr:to>
      <xdr:col>72</xdr:col>
      <xdr:colOff>203200</xdr:colOff>
      <xdr:row>38</xdr:row>
      <xdr:rowOff>166370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67448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165100</xdr:rowOff>
    </xdr:from>
    <xdr:to>
      <xdr:col>73</xdr:col>
      <xdr:colOff>44450</xdr:colOff>
      <xdr:row>40</xdr:row>
      <xdr:rowOff>95250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80010</xdr:rowOff>
    </xdr:from>
    <xdr:ext cx="7620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938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38</xdr:row>
      <xdr:rowOff>159385</xdr:rowOff>
    </xdr:from>
    <xdr:to>
      <xdr:col>68</xdr:col>
      <xdr:colOff>152400</xdr:colOff>
      <xdr:row>39</xdr:row>
      <xdr:rowOff>50165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667448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66040</xdr:rowOff>
    </xdr:from>
    <xdr:ext cx="762000" cy="2584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9240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130175</xdr:rowOff>
    </xdr:from>
    <xdr:to>
      <xdr:col>64</xdr:col>
      <xdr:colOff>152400</xdr:colOff>
      <xdr:row>40</xdr:row>
      <xdr:rowOff>60325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45085</xdr:rowOff>
    </xdr:from>
    <xdr:ext cx="762000" cy="2584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9030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40</xdr:row>
      <xdr:rowOff>69215</xdr:rowOff>
    </xdr:from>
    <xdr:to>
      <xdr:col>81</xdr:col>
      <xdr:colOff>95250</xdr:colOff>
      <xdr:row>40</xdr:row>
      <xdr:rowOff>170815</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41275</xdr:rowOff>
    </xdr:from>
    <xdr:ext cx="762000" cy="2584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8992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39</xdr:row>
      <xdr:rowOff>75565</xdr:rowOff>
    </xdr:from>
    <xdr:to>
      <xdr:col>77</xdr:col>
      <xdr:colOff>95250</xdr:colOff>
      <xdr:row>40</xdr:row>
      <xdr:rowOff>6350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7621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15875</xdr:rowOff>
    </xdr:from>
    <xdr:ext cx="7366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5309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115570</xdr:rowOff>
    </xdr:from>
    <xdr:to>
      <xdr:col>73</xdr:col>
      <xdr:colOff>44450</xdr:colOff>
      <xdr:row>39</xdr:row>
      <xdr:rowOff>45720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63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55880</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399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38</xdr:row>
      <xdr:rowOff>109220</xdr:rowOff>
    </xdr:from>
    <xdr:to>
      <xdr:col>68</xdr:col>
      <xdr:colOff>203200</xdr:colOff>
      <xdr:row>39</xdr:row>
      <xdr:rowOff>38735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624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48895</xdr:rowOff>
    </xdr:from>
    <xdr:ext cx="762000" cy="259080"/>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392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38</xdr:row>
      <xdr:rowOff>170815</xdr:rowOff>
    </xdr:from>
    <xdr:to>
      <xdr:col>64</xdr:col>
      <xdr:colOff>152400</xdr:colOff>
      <xdr:row>39</xdr:row>
      <xdr:rowOff>100965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68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111125</xdr:rowOff>
    </xdr:from>
    <xdr:ext cx="762000" cy="2584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454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50365" cy="35877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令和</a:t>
          </a:r>
          <a:r>
            <a:rPr kumimoji="1" lang="en-US" altLang="ja-JP" sz="1300">
              <a:solidFill>
                <a:sysClr val="windowText" lastClr="000000"/>
              </a:solidFill>
              <a:latin typeface="ＭＳ Ｐゴシック"/>
              <a:ea typeface="ＭＳ Ｐゴシック"/>
            </a:rPr>
            <a:t>6</a:t>
          </a:r>
          <a:r>
            <a:rPr kumimoji="1" lang="ja-JP" altLang="en-US" sz="1300">
              <a:solidFill>
                <a:sysClr val="windowText" lastClr="000000"/>
              </a:solidFill>
              <a:latin typeface="ＭＳ Ｐゴシック"/>
              <a:ea typeface="ＭＳ Ｐゴシック"/>
            </a:rPr>
            <a:t>年度将来負担比率は充当可能財源等が将来負担額を上回ったため、「算定なし」となった。要因は物価高騰に伴う普通交付税の再算定が行われ、充当可能基金が増えたためである。今回将来負担比率が下がったのは一時的なものだと考えられ、令和</a:t>
          </a:r>
          <a:r>
            <a:rPr kumimoji="1" lang="en-US" altLang="ja-JP" sz="1300">
              <a:solidFill>
                <a:sysClr val="windowText" lastClr="000000"/>
              </a:solidFill>
              <a:latin typeface="ＭＳ Ｐゴシック"/>
              <a:ea typeface="ＭＳ Ｐゴシック"/>
            </a:rPr>
            <a:t>8</a:t>
          </a:r>
          <a:r>
            <a:rPr kumimoji="1" lang="ja-JP" altLang="en-US" sz="1300">
              <a:solidFill>
                <a:sysClr val="windowText" lastClr="000000"/>
              </a:solidFill>
              <a:latin typeface="ＭＳ Ｐゴシック"/>
              <a:ea typeface="ＭＳ Ｐゴシック"/>
            </a:rPr>
            <a:t>年度、</a:t>
          </a:r>
          <a:r>
            <a:rPr kumimoji="1" lang="en-US" altLang="ja-JP" sz="1300">
              <a:solidFill>
                <a:sysClr val="windowText" lastClr="000000"/>
              </a:solidFill>
              <a:latin typeface="ＭＳ Ｐゴシック"/>
              <a:ea typeface="ＭＳ Ｐゴシック"/>
            </a:rPr>
            <a:t>9</a:t>
          </a:r>
          <a:r>
            <a:rPr kumimoji="1" lang="ja-JP" altLang="en-US" sz="1300">
              <a:solidFill>
                <a:sysClr val="windowText" lastClr="000000"/>
              </a:solidFill>
              <a:latin typeface="ＭＳ Ｐゴシック"/>
              <a:ea typeface="ＭＳ Ｐゴシック"/>
            </a:rPr>
            <a:t>年度は小学校移転に伴う高額起債があったためそれに伴う地方債残高の増により今後比率が増加することが見込まれることから、引き続き財政の健全化に努める。</a:t>
          </a:r>
        </a:p>
      </xdr:txBody>
    </xdr:sp>
    <xdr:clientData/>
  </xdr:twoCellAnchor>
  <xdr:oneCellAnchor>
    <xdr:from>
      <xdr:col>61</xdr:col>
      <xdr:colOff>6350</xdr:colOff>
      <xdr:row>10</xdr:row>
      <xdr:rowOff>63500</xdr:rowOff>
    </xdr:from>
    <xdr:ext cx="298450" cy="224790"/>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84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84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58420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455"/>
          <a:ext cx="0" cy="16313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30480</xdr:rowOff>
    </xdr:from>
    <xdr:ext cx="762000" cy="2584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8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81.1</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58420</xdr:rowOff>
    </xdr:from>
    <xdr:to>
      <xdr:col>81</xdr:col>
      <xdr:colOff>133350</xdr:colOff>
      <xdr:row>23</xdr:row>
      <xdr:rowOff>58420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2000" cy="2584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7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163830</xdr:rowOff>
    </xdr:from>
    <xdr:to>
      <xdr:col>68</xdr:col>
      <xdr:colOff>152400</xdr:colOff>
      <xdr:row>16</xdr:row>
      <xdr:rowOff>164465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3512800" y="2392680"/>
          <a:ext cx="889000" cy="514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63500</xdr:rowOff>
    </xdr:from>
    <xdr:ext cx="762000" cy="2584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29235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90805</xdr:rowOff>
    </xdr:from>
    <xdr:to>
      <xdr:col>81</xdr:col>
      <xdr:colOff>95250</xdr:colOff>
      <xdr:row>14</xdr:row>
      <xdr:rowOff>20955</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90805</xdr:rowOff>
    </xdr:from>
    <xdr:to>
      <xdr:col>77</xdr:col>
      <xdr:colOff>95250</xdr:colOff>
      <xdr:row>14</xdr:row>
      <xdr:rowOff>20955</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31115</xdr:rowOff>
    </xdr:from>
    <xdr:ext cx="736600" cy="2584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885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90805</xdr:rowOff>
    </xdr:from>
    <xdr:to>
      <xdr:col>73</xdr:col>
      <xdr:colOff>44450</xdr:colOff>
      <xdr:row>14</xdr:row>
      <xdr:rowOff>20955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31115</xdr:rowOff>
    </xdr:from>
    <xdr:ext cx="762000" cy="2584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90805</xdr:rowOff>
    </xdr:from>
    <xdr:to>
      <xdr:col>68</xdr:col>
      <xdr:colOff>203200</xdr:colOff>
      <xdr:row>14</xdr:row>
      <xdr:rowOff>20955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31115</xdr:rowOff>
    </xdr:from>
    <xdr:ext cx="762000" cy="2584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90805</xdr:rowOff>
    </xdr:from>
    <xdr:to>
      <xdr:col>64</xdr:col>
      <xdr:colOff>152400</xdr:colOff>
      <xdr:row>14</xdr:row>
      <xdr:rowOff>20955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31115</xdr:rowOff>
    </xdr:from>
    <xdr:ext cx="762000" cy="2584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68</xdr:col>
      <xdr:colOff>101600</xdr:colOff>
      <xdr:row>13</xdr:row>
      <xdr:rowOff>113030</xdr:rowOff>
    </xdr:from>
    <xdr:to>
      <xdr:col>68</xdr:col>
      <xdr:colOff>203200</xdr:colOff>
      <xdr:row>14</xdr:row>
      <xdr:rowOff>43180</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4351000" y="234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27940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428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16</xdr:row>
      <xdr:rowOff>113665</xdr:rowOff>
    </xdr:from>
    <xdr:to>
      <xdr:col>64</xdr:col>
      <xdr:colOff>152400</xdr:colOff>
      <xdr:row>17</xdr:row>
      <xdr:rowOff>43815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285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29210</xdr:rowOff>
    </xdr:from>
    <xdr:ext cx="762000" cy="2584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943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青森県今別町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2,096
2,093
125.27
3,256,098
3,199,191
55,988
1,946,544
3,228,173</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5715" cy="2584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5835" cy="2584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087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15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前年度と比較し、</a:t>
          </a:r>
          <a:r>
            <a:rPr kumimoji="1" lang="en-US" altLang="ja-JP" sz="1300">
              <a:solidFill>
                <a:sysClr val="windowText" lastClr="000000"/>
              </a:solidFill>
              <a:latin typeface="ＭＳ Ｐゴシック"/>
              <a:ea typeface="ＭＳ Ｐゴシック"/>
            </a:rPr>
            <a:t>0.8</a:t>
          </a:r>
          <a:r>
            <a:rPr kumimoji="1" lang="ja-JP" altLang="en-US" sz="1300">
              <a:solidFill>
                <a:sysClr val="windowText" lastClr="000000"/>
              </a:solidFill>
              <a:latin typeface="ＭＳ Ｐゴシック"/>
              <a:ea typeface="ＭＳ Ｐゴシック"/>
            </a:rPr>
            <a:t>％増となっている。定期昇給や昇格分が反映されている外、人勧等によるベースアップによる個別の人件費自体の増が大きな要因である。</a:t>
          </a:r>
          <a:endParaRPr kumimoji="1" lang="en-US" altLang="ja-JP" sz="1300">
            <a:solidFill>
              <a:sysClr val="windowText" lastClr="000000"/>
            </a:solidFill>
            <a:latin typeface="ＭＳ Ｐゴシック"/>
            <a:ea typeface="ＭＳ Ｐゴシック"/>
          </a:endParaRPr>
        </a:p>
        <a:p>
          <a:endParaRPr kumimoji="1" lang="ja-JP" altLang="en-US" sz="1300">
            <a:solidFill>
              <a:srgbClr val="FF0000"/>
            </a:solidFill>
            <a:latin typeface="ＭＳ Ｐゴシック"/>
            <a:ea typeface="ＭＳ Ｐゴシック"/>
          </a:endParaRPr>
        </a:p>
      </xdr:txBody>
    </xdr:sp>
    <xdr:clientData/>
  </xdr:twoCellAnchor>
  <xdr:oneCellAnchor>
    <xdr:from>
      <xdr:col>3</xdr:col>
      <xdr:colOff>123825</xdr:colOff>
      <xdr:row>29</xdr:row>
      <xdr:rowOff>107950</xdr:rowOff>
    </xdr:from>
    <xdr:ext cx="29781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7365" cy="2584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736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736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7365"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736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736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7365" cy="2584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121920</xdr:rowOff>
    </xdr:from>
    <xdr:ext cx="762000" cy="2584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60960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96520</xdr:rowOff>
    </xdr:from>
    <xdr:to>
      <xdr:col>24</xdr:col>
      <xdr:colOff>25400</xdr:colOff>
      <xdr:row>34</xdr:row>
      <xdr:rowOff>157480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2582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139700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96520</xdr:rowOff>
    </xdr:from>
    <xdr:to>
      <xdr:col>19</xdr:col>
      <xdr:colOff>187325</xdr:colOff>
      <xdr:row>35</xdr:row>
      <xdr:rowOff>46990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2582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162560</xdr:rowOff>
    </xdr:from>
    <xdr:ext cx="735965"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8890</xdr:rowOff>
    </xdr:from>
    <xdr:to>
      <xdr:col>15</xdr:col>
      <xdr:colOff>98425</xdr:colOff>
      <xdr:row>35</xdr:row>
      <xdr:rowOff>46990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0964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139700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11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8890</xdr:rowOff>
    </xdr:from>
    <xdr:to>
      <xdr:col>11</xdr:col>
      <xdr:colOff>9525</xdr:colOff>
      <xdr:row>36</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0964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124460</xdr:rowOff>
    </xdr:from>
    <xdr:ext cx="76136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96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74930</xdr:rowOff>
    </xdr:from>
    <xdr:ext cx="761365" cy="2584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85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136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34</xdr:row>
      <xdr:rowOff>106680</xdr:rowOff>
    </xdr:from>
    <xdr:to>
      <xdr:col>24</xdr:col>
      <xdr:colOff>76200</xdr:colOff>
      <xdr:row>35</xdr:row>
      <xdr:rowOff>36830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123190</xdr:rowOff>
    </xdr:from>
    <xdr:ext cx="762000" cy="2584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810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34</xdr:row>
      <xdr:rowOff>45720</xdr:rowOff>
    </xdr:from>
    <xdr:to>
      <xdr:col>20</xdr:col>
      <xdr:colOff>38100</xdr:colOff>
      <xdr:row>34</xdr:row>
      <xdr:rowOff>147320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157480</xdr:rowOff>
    </xdr:from>
    <xdr:ext cx="735965" cy="2584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4388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34</xdr:row>
      <xdr:rowOff>167640</xdr:rowOff>
    </xdr:from>
    <xdr:to>
      <xdr:col>15</xdr:col>
      <xdr:colOff>149225</xdr:colOff>
      <xdr:row>35</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107950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65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34</xdr:row>
      <xdr:rowOff>129540</xdr:rowOff>
    </xdr:from>
    <xdr:to>
      <xdr:col>11</xdr:col>
      <xdr:colOff>60325</xdr:colOff>
      <xdr:row>35</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69850</xdr:rowOff>
    </xdr:from>
    <xdr:ext cx="76136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277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66040</xdr:rowOff>
    </xdr:from>
    <xdr:ext cx="761365" cy="2584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953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前年度より</a:t>
          </a:r>
          <a:r>
            <a:rPr kumimoji="1" lang="en-US" altLang="ja-JP" sz="1300">
              <a:solidFill>
                <a:sysClr val="windowText" lastClr="000000"/>
              </a:solidFill>
              <a:latin typeface="ＭＳ Ｐゴシック"/>
              <a:ea typeface="ＭＳ Ｐゴシック"/>
            </a:rPr>
            <a:t>1.7</a:t>
          </a:r>
          <a:r>
            <a:rPr kumimoji="1" lang="ja-JP" altLang="en-US" sz="1300">
              <a:solidFill>
                <a:sysClr val="windowText" lastClr="000000"/>
              </a:solidFill>
              <a:latin typeface="ＭＳ Ｐゴシック"/>
              <a:ea typeface="ＭＳ Ｐゴシック"/>
            </a:rPr>
            <a:t>％減となった。光熱水費等需用費の一元管理等で類似団体より少ない状況は継続できているものの、今後は町有施設の解体や公共施設</a:t>
          </a:r>
          <a:r>
            <a:rPr kumimoji="1" lang="en-US" altLang="ja-JP" sz="1300">
              <a:solidFill>
                <a:sysClr val="windowText" lastClr="000000"/>
              </a:solidFill>
              <a:latin typeface="ＭＳ Ｐゴシック"/>
              <a:ea typeface="ＭＳ Ｐゴシック"/>
            </a:rPr>
            <a:t>LED</a:t>
          </a:r>
          <a:r>
            <a:rPr kumimoji="1" lang="ja-JP" altLang="en-US" sz="1300">
              <a:solidFill>
                <a:sysClr val="windowText" lastClr="000000"/>
              </a:solidFill>
              <a:latin typeface="ＭＳ Ｐゴシック"/>
              <a:ea typeface="ＭＳ Ｐゴシック"/>
            </a:rPr>
            <a:t>化等を計画していることから、財政面を考慮し経費の抑制を行うことで数値の低減に努める。</a:t>
          </a:r>
        </a:p>
      </xdr:txBody>
    </xdr:sp>
    <xdr:clientData/>
  </xdr:twoCellAnchor>
  <xdr:oneCellAnchor>
    <xdr:from>
      <xdr:col>62</xdr:col>
      <xdr:colOff>6350</xdr:colOff>
      <xdr:row>9</xdr:row>
      <xdr:rowOff>107950</xdr:rowOff>
    </xdr:from>
    <xdr:ext cx="29781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7365" cy="2584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7365" cy="2584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7365" cy="2584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7365" cy="2584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7365" cy="2584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7365" cy="2584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135890</xdr:rowOff>
    </xdr:from>
    <xdr:to>
      <xdr:col>82</xdr:col>
      <xdr:colOff>107950</xdr:colOff>
      <xdr:row>19</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290"/>
          <a:ext cx="0" cy="1184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92075</xdr:rowOff>
    </xdr:from>
    <xdr:ext cx="762000"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33.6</a:t>
          </a:r>
          <a:endParaRPr kumimoji="1" lang="ja-JP" altLang="en-US" sz="1000" b="1">
            <a:latin typeface="ＭＳ Ｐゴシック"/>
            <a:ea typeface="ＭＳ Ｐゴシック"/>
          </a:endParaRPr>
        </a:p>
      </xdr:txBody>
    </xdr:sp>
    <xdr:clientData/>
  </xdr:oneCellAnchor>
  <xdr:twoCellAnchor>
    <xdr:from>
      <xdr:col>82</xdr:col>
      <xdr:colOff>19050</xdr:colOff>
      <xdr:row>19</xdr:row>
      <xdr:rowOff>120650</xdr:rowOff>
    </xdr:from>
    <xdr:to>
      <xdr:col>82</xdr:col>
      <xdr:colOff>196850</xdr:colOff>
      <xdr:row>19</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8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50800</xdr:rowOff>
    </xdr:from>
    <xdr:ext cx="762000" cy="25908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6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135890</xdr:rowOff>
    </xdr:from>
    <xdr:to>
      <xdr:col>82</xdr:col>
      <xdr:colOff>196850</xdr:colOff>
      <xdr:row>12</xdr:row>
      <xdr:rowOff>135890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86360</xdr:rowOff>
    </xdr:from>
    <xdr:to>
      <xdr:col>82</xdr:col>
      <xdr:colOff>107950</xdr:colOff>
      <xdr:row>14</xdr:row>
      <xdr:rowOff>163830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486660"/>
          <a:ext cx="838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102870</xdr:rowOff>
    </xdr:from>
    <xdr:ext cx="762000" cy="259080"/>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3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14</xdr:row>
      <xdr:rowOff>130810</xdr:rowOff>
    </xdr:from>
    <xdr:to>
      <xdr:col>82</xdr:col>
      <xdr:colOff>158750</xdr:colOff>
      <xdr:row>15</xdr:row>
      <xdr:rowOff>60960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109220</xdr:rowOff>
    </xdr:from>
    <xdr:to>
      <xdr:col>78</xdr:col>
      <xdr:colOff>69850</xdr:colOff>
      <xdr:row>14</xdr:row>
      <xdr:rowOff>163830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0952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36830</xdr:rowOff>
    </xdr:from>
    <xdr:ext cx="736600" cy="25908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35560</xdr:rowOff>
    </xdr:from>
    <xdr:to>
      <xdr:col>73</xdr:col>
      <xdr:colOff>180975</xdr:colOff>
      <xdr:row>14</xdr:row>
      <xdr:rowOff>109220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3586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162560</xdr:rowOff>
    </xdr:from>
    <xdr:ext cx="762000" cy="25908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35560</xdr:rowOff>
    </xdr:from>
    <xdr:to>
      <xdr:col>69</xdr:col>
      <xdr:colOff>92075</xdr:colOff>
      <xdr:row>14</xdr:row>
      <xdr:rowOff>49530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3586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93980</xdr:rowOff>
    </xdr:from>
    <xdr:ext cx="761365"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942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14</xdr:row>
      <xdr:rowOff>44450</xdr:rowOff>
    </xdr:from>
    <xdr:to>
      <xdr:col>65</xdr:col>
      <xdr:colOff>53975</xdr:colOff>
      <xdr:row>14</xdr:row>
      <xdr:rowOff>146050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130810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1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136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1365"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6136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34925</xdr:rowOff>
    </xdr:from>
    <xdr:to>
      <xdr:col>82</xdr:col>
      <xdr:colOff>158750</xdr:colOff>
      <xdr:row>14</xdr:row>
      <xdr:rowOff>136525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3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52070</xdr:rowOff>
    </xdr:from>
    <xdr:ext cx="762000" cy="2584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80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113030</xdr:rowOff>
    </xdr:from>
    <xdr:to>
      <xdr:col>78</xdr:col>
      <xdr:colOff>120650</xdr:colOff>
      <xdr:row>15</xdr:row>
      <xdr:rowOff>43180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1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53340</xdr:rowOff>
    </xdr:from>
    <xdr:ext cx="736600" cy="2584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8219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57785</xdr:rowOff>
    </xdr:from>
    <xdr:to>
      <xdr:col>74</xdr:col>
      <xdr:colOff>31750</xdr:colOff>
      <xdr:row>14</xdr:row>
      <xdr:rowOff>159385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5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169545</xdr:rowOff>
    </xdr:from>
    <xdr:ext cx="762000" cy="2584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269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156210</xdr:rowOff>
    </xdr:from>
    <xdr:to>
      <xdr:col>69</xdr:col>
      <xdr:colOff>142875</xdr:colOff>
      <xdr:row>14</xdr:row>
      <xdr:rowOff>86360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96520</xdr:rowOff>
    </xdr:from>
    <xdr:ext cx="761365"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539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13</xdr:row>
      <xdr:rowOff>170180</xdr:rowOff>
    </xdr:from>
    <xdr:to>
      <xdr:col>65</xdr:col>
      <xdr:colOff>53975</xdr:colOff>
      <xdr:row>14</xdr:row>
      <xdr:rowOff>100330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9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110490</xdr:rowOff>
    </xdr:from>
    <xdr:ext cx="762000" cy="2584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678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前年度からは</a:t>
          </a:r>
          <a:r>
            <a:rPr kumimoji="1" lang="en-US" altLang="ja-JP" sz="1300">
              <a:solidFill>
                <a:sysClr val="windowText" lastClr="000000"/>
              </a:solidFill>
              <a:latin typeface="ＭＳ Ｐゴシック"/>
              <a:ea typeface="ＭＳ Ｐゴシック"/>
            </a:rPr>
            <a:t>0.1</a:t>
          </a:r>
          <a:r>
            <a:rPr kumimoji="1" lang="ja-JP" altLang="en-US" sz="1300">
              <a:solidFill>
                <a:sysClr val="windowText" lastClr="000000"/>
              </a:solidFill>
              <a:latin typeface="ＭＳ Ｐゴシック"/>
              <a:ea typeface="ＭＳ Ｐゴシック"/>
            </a:rPr>
            <a:t>％増ではあるがほぼ横ばいで、同級団体と同規模の執行となった。経常的な経費として類似団体と比較しても障害福祉費等の支出額は一人あたりとすれば多いものの、人口減少分と相殺して事業費の増もほぼ膨らまなかったと推測される。</a:t>
          </a:r>
        </a:p>
      </xdr:txBody>
    </xdr:sp>
    <xdr:clientData/>
  </xdr:twoCellAnchor>
  <xdr:oneCellAnchor>
    <xdr:from>
      <xdr:col>3</xdr:col>
      <xdr:colOff>123825</xdr:colOff>
      <xdr:row>49</xdr:row>
      <xdr:rowOff>107950</xdr:rowOff>
    </xdr:from>
    <xdr:ext cx="297815"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7365" cy="2584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99060</xdr:rowOff>
    </xdr:from>
    <xdr:ext cx="507365" cy="2584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156210</xdr:rowOff>
    </xdr:from>
    <xdr:ext cx="507365" cy="2584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41910</xdr:rowOff>
    </xdr:from>
    <xdr:ext cx="507365"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99060</xdr:rowOff>
    </xdr:from>
    <xdr:ext cx="507365"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156210</xdr:rowOff>
    </xdr:from>
    <xdr:ext cx="762000" cy="2584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144780</xdr:rowOff>
    </xdr:from>
    <xdr:ext cx="762000" cy="2584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a:t>
          </a:r>
          <a:endParaRPr kumimoji="1" lang="ja-JP" altLang="en-US" sz="1000" b="1">
            <a:latin typeface="ＭＳ Ｐゴシック"/>
            <a:ea typeface="ＭＳ Ｐゴシック"/>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1270</xdr:rowOff>
    </xdr:from>
    <xdr:to>
      <xdr:col>24</xdr:col>
      <xdr:colOff>25400</xdr:colOff>
      <xdr:row>57</xdr:row>
      <xdr:rowOff>24130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7739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161290</xdr:rowOff>
    </xdr:from>
    <xdr:ext cx="762000" cy="259080"/>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91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57</xdr:row>
      <xdr:rowOff>1270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7282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82550</xdr:rowOff>
    </xdr:from>
    <xdr:ext cx="735965" cy="259080"/>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0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127000</xdr:rowOff>
    </xdr:from>
    <xdr:to>
      <xdr:col>15</xdr:col>
      <xdr:colOff>98425</xdr:colOff>
      <xdr:row>56</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728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59690</xdr:rowOff>
    </xdr:from>
    <xdr:ext cx="762000" cy="259080"/>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81280</xdr:rowOff>
    </xdr:from>
    <xdr:to>
      <xdr:col>11</xdr:col>
      <xdr:colOff>9525</xdr:colOff>
      <xdr:row>56</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1320800" y="96824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36830</xdr:rowOff>
    </xdr:from>
    <xdr:ext cx="761365" cy="259080"/>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59690</xdr:rowOff>
    </xdr:from>
    <xdr:ext cx="761365"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136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116840</xdr:rowOff>
    </xdr:from>
    <xdr:ext cx="762000" cy="259080"/>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718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121920</xdr:rowOff>
    </xdr:from>
    <xdr:to>
      <xdr:col>20</xdr:col>
      <xdr:colOff>38100</xdr:colOff>
      <xdr:row>57</xdr:row>
      <xdr:rowOff>52070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62230</xdr:rowOff>
    </xdr:from>
    <xdr:ext cx="735965"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4919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16510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16510</xdr:rowOff>
    </xdr:from>
    <xdr:ext cx="761365"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446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30480</xdr:rowOff>
    </xdr:from>
    <xdr:to>
      <xdr:col>6</xdr:col>
      <xdr:colOff>171450</xdr:colOff>
      <xdr:row>56</xdr:row>
      <xdr:rowOff>132080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142240</xdr:rowOff>
    </xdr:from>
    <xdr:ext cx="761365"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4005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前年度と比べ</a:t>
          </a:r>
          <a:r>
            <a:rPr kumimoji="1" lang="en-US" altLang="ja-JP" sz="1300">
              <a:solidFill>
                <a:sysClr val="windowText" lastClr="000000"/>
              </a:solidFill>
              <a:latin typeface="ＭＳ Ｐゴシック"/>
              <a:ea typeface="ＭＳ Ｐゴシック"/>
            </a:rPr>
            <a:t>0.7%</a:t>
          </a:r>
          <a:r>
            <a:rPr kumimoji="1" lang="ja-JP" altLang="en-US" sz="1300">
              <a:solidFill>
                <a:sysClr val="windowText" lastClr="000000"/>
              </a:solidFill>
              <a:latin typeface="ＭＳ Ｐゴシック"/>
              <a:ea typeface="ＭＳ Ｐゴシック"/>
            </a:rPr>
            <a:t>増加した。要因として、維持補修費である例年より大幅に降雪量が少なかった前年度の除排雪作業委託料が</a:t>
          </a:r>
          <a:r>
            <a:rPr kumimoji="1" lang="en-US" altLang="ja-JP" sz="1300">
              <a:solidFill>
                <a:sysClr val="windowText" lastClr="000000"/>
              </a:solidFill>
              <a:latin typeface="ＭＳ Ｐゴシック"/>
              <a:ea typeface="ＭＳ Ｐゴシック"/>
            </a:rPr>
            <a:t>6</a:t>
          </a:r>
          <a:r>
            <a:rPr kumimoji="1" lang="ja-JP" altLang="en-US" sz="1300">
              <a:solidFill>
                <a:sysClr val="windowText" lastClr="000000"/>
              </a:solidFill>
              <a:latin typeface="ＭＳ Ｐゴシック"/>
              <a:ea typeface="ＭＳ Ｐゴシック"/>
            </a:rPr>
            <a:t>年度は豪雪対策本部設置レベルでの増加あったことである。今後も経常経費の見直しによる経費削減等を行い、支出抑制に努める。</a:t>
          </a:r>
        </a:p>
      </xdr:txBody>
    </xdr:sp>
    <xdr:clientData/>
  </xdr:twoCellAnchor>
  <xdr:oneCellAnchor>
    <xdr:from>
      <xdr:col>62</xdr:col>
      <xdr:colOff>6350</xdr:colOff>
      <xdr:row>49</xdr:row>
      <xdr:rowOff>107950</xdr:rowOff>
    </xdr:from>
    <xdr:ext cx="297815" cy="225425"/>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7365" cy="2584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7365" cy="259080"/>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7365" cy="259080"/>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7365" cy="2584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7365" cy="259080"/>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7365" cy="259080"/>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91440</xdr:rowOff>
    </xdr:from>
    <xdr:ext cx="762000" cy="259080"/>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17.4</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0</xdr:rowOff>
    </xdr:from>
    <xdr:ext cx="762000" cy="259080"/>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57</xdr:row>
      <xdr:rowOff>46990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976630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54610</xdr:rowOff>
    </xdr:from>
    <xdr:ext cx="762000" cy="2584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4843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107950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7663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113030</xdr:rowOff>
    </xdr:from>
    <xdr:ext cx="736600" cy="259080"/>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8856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107950</xdr:rowOff>
    </xdr:from>
    <xdr:to>
      <xdr:col>73</xdr:col>
      <xdr:colOff>180975</xdr:colOff>
      <xdr:row>58</xdr:row>
      <xdr:rowOff>81280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988060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86360</xdr:rowOff>
    </xdr:from>
    <xdr:ext cx="762000" cy="2584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30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81280</xdr:rowOff>
    </xdr:from>
    <xdr:to>
      <xdr:col>69</xdr:col>
      <xdr:colOff>92075</xdr:colOff>
      <xdr:row>59</xdr:row>
      <xdr:rowOff>153670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025380"/>
          <a:ext cx="889000" cy="243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96520</xdr:rowOff>
    </xdr:from>
    <xdr:ext cx="761365"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6977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1270</xdr:rowOff>
    </xdr:from>
    <xdr:ext cx="76200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773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1365"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1365"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61365"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167640</xdr:rowOff>
    </xdr:from>
    <xdr:to>
      <xdr:col>82</xdr:col>
      <xdr:colOff>158750</xdr:colOff>
      <xdr:row>57</xdr:row>
      <xdr:rowOff>97790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139700</xdr:rowOff>
    </xdr:from>
    <xdr:ext cx="762000" cy="259080"/>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740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54610</xdr:rowOff>
    </xdr:from>
    <xdr:ext cx="736600" cy="2584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4843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57150</xdr:rowOff>
    </xdr:from>
    <xdr:to>
      <xdr:col>74</xdr:col>
      <xdr:colOff>31750</xdr:colOff>
      <xdr:row>57</xdr:row>
      <xdr:rowOff>158750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168910</xdr:rowOff>
    </xdr:from>
    <xdr:ext cx="762000" cy="2584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598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30480</xdr:rowOff>
    </xdr:from>
    <xdr:to>
      <xdr:col>69</xdr:col>
      <xdr:colOff>142875</xdr:colOff>
      <xdr:row>58</xdr:row>
      <xdr:rowOff>132080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116840</xdr:rowOff>
    </xdr:from>
    <xdr:ext cx="76136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0609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102870</xdr:rowOff>
    </xdr:from>
    <xdr:to>
      <xdr:col>65</xdr:col>
      <xdr:colOff>53975</xdr:colOff>
      <xdr:row>60</xdr:row>
      <xdr:rowOff>33020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2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17780</xdr:rowOff>
    </xdr:from>
    <xdr:ext cx="762000" cy="2584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3047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前年度と比較すると類似団体平均の増加率が</a:t>
          </a:r>
          <a:r>
            <a:rPr kumimoji="1" lang="en-US" altLang="ja-JP" sz="1300">
              <a:solidFill>
                <a:sysClr val="windowText" lastClr="000000"/>
              </a:solidFill>
              <a:latin typeface="ＭＳ Ｐゴシック"/>
              <a:ea typeface="ＭＳ Ｐゴシック"/>
            </a:rPr>
            <a:t>2.4</a:t>
          </a:r>
          <a:r>
            <a:rPr kumimoji="1" lang="ja-JP" altLang="en-US" sz="1300">
              <a:solidFill>
                <a:sysClr val="windowText" lastClr="000000"/>
              </a:solidFill>
              <a:latin typeface="ＭＳ Ｐゴシック"/>
              <a:ea typeface="ＭＳ Ｐゴシック"/>
            </a:rPr>
            <a:t>％に対し当町は</a:t>
          </a:r>
          <a:r>
            <a:rPr kumimoji="1" lang="en-US" altLang="ja-JP" sz="1300">
              <a:solidFill>
                <a:sysClr val="windowText" lastClr="000000"/>
              </a:solidFill>
              <a:latin typeface="ＭＳ Ｐゴシック"/>
              <a:ea typeface="ＭＳ Ｐゴシック"/>
            </a:rPr>
            <a:t>0.8</a:t>
          </a:r>
          <a:r>
            <a:rPr kumimoji="1" lang="ja-JP" altLang="en-US" sz="1300">
              <a:solidFill>
                <a:sysClr val="windowText" lastClr="000000"/>
              </a:solidFill>
              <a:latin typeface="ＭＳ Ｐゴシック"/>
              <a:ea typeface="ＭＳ Ｐゴシック"/>
            </a:rPr>
            <a:t>％と緩やかな増となっている。これは一部事務組合への負担金が増額したことが主な要因である。今後も経費削減の依頼を継続し、比率の減少に努める。</a:t>
          </a:r>
        </a:p>
      </xdr:txBody>
    </xdr:sp>
    <xdr:clientData/>
  </xdr:twoCellAnchor>
  <xdr:oneCellAnchor>
    <xdr:from>
      <xdr:col>62</xdr:col>
      <xdr:colOff>6350</xdr:colOff>
      <xdr:row>29</xdr:row>
      <xdr:rowOff>107950</xdr:rowOff>
    </xdr:from>
    <xdr:ext cx="297815" cy="22542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7365" cy="2584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7365" cy="2584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7365" cy="2584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7365" cy="2584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7365" cy="2584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109220</xdr:rowOff>
    </xdr:from>
    <xdr:to>
      <xdr:col>82</xdr:col>
      <xdr:colOff>107950</xdr:colOff>
      <xdr:row>40</xdr:row>
      <xdr:rowOff>67310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520"/>
          <a:ext cx="0" cy="986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39370</xdr:rowOff>
    </xdr:from>
    <xdr:ext cx="762000" cy="259080"/>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26.2</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67310</xdr:rowOff>
    </xdr:from>
    <xdr:to>
      <xdr:col>82</xdr:col>
      <xdr:colOff>196850</xdr:colOff>
      <xdr:row>40</xdr:row>
      <xdr:rowOff>67310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23495</xdr:rowOff>
    </xdr:from>
    <xdr:ext cx="762000" cy="259080"/>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109220</xdr:rowOff>
    </xdr:from>
    <xdr:to>
      <xdr:col>82</xdr:col>
      <xdr:colOff>196850</xdr:colOff>
      <xdr:row>34</xdr:row>
      <xdr:rowOff>109220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19685</xdr:rowOff>
    </xdr:from>
    <xdr:to>
      <xdr:col>82</xdr:col>
      <xdr:colOff>107950</xdr:colOff>
      <xdr:row>37</xdr:row>
      <xdr:rowOff>55880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36333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36830</xdr:rowOff>
    </xdr:from>
    <xdr:ext cx="762000" cy="259080"/>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804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135890</xdr:rowOff>
    </xdr:from>
    <xdr:to>
      <xdr:col>78</xdr:col>
      <xdr:colOff>69850</xdr:colOff>
      <xdr:row>37</xdr:row>
      <xdr:rowOff>19685</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30809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126365</xdr:rowOff>
    </xdr:from>
    <xdr:to>
      <xdr:col>78</xdr:col>
      <xdr:colOff>120650</xdr:colOff>
      <xdr:row>37</xdr:row>
      <xdr:rowOff>56515</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66675</xdr:rowOff>
    </xdr:from>
    <xdr:ext cx="736600" cy="2584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0674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135890</xdr:rowOff>
    </xdr:from>
    <xdr:to>
      <xdr:col>73</xdr:col>
      <xdr:colOff>180975</xdr:colOff>
      <xdr:row>36</xdr:row>
      <xdr:rowOff>149860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3893800" y="63080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71755</xdr:rowOff>
    </xdr:from>
    <xdr:to>
      <xdr:col>74</xdr:col>
      <xdr:colOff>31750</xdr:colOff>
      <xdr:row>37</xdr:row>
      <xdr:rowOff>1905</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12065</xdr:rowOff>
    </xdr:from>
    <xdr:ext cx="762000" cy="259080"/>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012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35560</xdr:rowOff>
    </xdr:from>
    <xdr:to>
      <xdr:col>69</xdr:col>
      <xdr:colOff>92075</xdr:colOff>
      <xdr:row>36</xdr:row>
      <xdr:rowOff>149860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004800" y="620776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48895</xdr:rowOff>
    </xdr:from>
    <xdr:to>
      <xdr:col>69</xdr:col>
      <xdr:colOff>142875</xdr:colOff>
      <xdr:row>36</xdr:row>
      <xdr:rowOff>150495</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160655</xdr:rowOff>
    </xdr:from>
    <xdr:ext cx="761365"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59899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71755</xdr:rowOff>
    </xdr:from>
    <xdr:to>
      <xdr:col>65</xdr:col>
      <xdr:colOff>53975</xdr:colOff>
      <xdr:row>37</xdr:row>
      <xdr:rowOff>1905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158115</xdr:rowOff>
    </xdr:from>
    <xdr:ext cx="762000" cy="2584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30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1365"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1365"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61365"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5080</xdr:rowOff>
    </xdr:from>
    <xdr:to>
      <xdr:col>82</xdr:col>
      <xdr:colOff>158750</xdr:colOff>
      <xdr:row>37</xdr:row>
      <xdr:rowOff>106680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21590</xdr:rowOff>
    </xdr:from>
    <xdr:ext cx="762000" cy="259080"/>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193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140335</xdr:rowOff>
    </xdr:from>
    <xdr:to>
      <xdr:col>78</xdr:col>
      <xdr:colOff>120650</xdr:colOff>
      <xdr:row>37</xdr:row>
      <xdr:rowOff>70485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31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55245</xdr:rowOff>
    </xdr:from>
    <xdr:ext cx="736600" cy="2584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3988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85090</xdr:rowOff>
    </xdr:from>
    <xdr:to>
      <xdr:col>74</xdr:col>
      <xdr:colOff>31750</xdr:colOff>
      <xdr:row>37</xdr:row>
      <xdr:rowOff>15240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634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99060</xdr:rowOff>
    </xdr:from>
    <xdr:to>
      <xdr:col>69</xdr:col>
      <xdr:colOff>142875</xdr:colOff>
      <xdr:row>37</xdr:row>
      <xdr:rowOff>29210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13970</xdr:rowOff>
    </xdr:from>
    <xdr:ext cx="761365"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3576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156210</xdr:rowOff>
    </xdr:from>
    <xdr:to>
      <xdr:col>65</xdr:col>
      <xdr:colOff>53975</xdr:colOff>
      <xdr:row>36</xdr:row>
      <xdr:rowOff>86360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96520</xdr:rowOff>
    </xdr:from>
    <xdr:ext cx="7620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925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前年度と比較すると類似団体は</a:t>
          </a:r>
          <a:r>
            <a:rPr kumimoji="1" lang="en-US" altLang="ja-JP" sz="1300">
              <a:solidFill>
                <a:sysClr val="windowText" lastClr="000000"/>
              </a:solidFill>
              <a:latin typeface="ＭＳ Ｐゴシック"/>
              <a:ea typeface="ＭＳ Ｐゴシック"/>
            </a:rPr>
            <a:t>0.8</a:t>
          </a:r>
          <a:r>
            <a:rPr kumimoji="1" lang="ja-JP" altLang="en-US" sz="1300">
              <a:solidFill>
                <a:sysClr val="windowText" lastClr="000000"/>
              </a:solidFill>
              <a:latin typeface="ＭＳ Ｐゴシック"/>
              <a:ea typeface="ＭＳ Ｐゴシック"/>
            </a:rPr>
            <a:t>％減少となっているが、当町は</a:t>
          </a:r>
          <a:r>
            <a:rPr kumimoji="1" lang="en-US" altLang="ja-JP" sz="1300">
              <a:solidFill>
                <a:sysClr val="windowText" lastClr="000000"/>
              </a:solidFill>
              <a:latin typeface="ＭＳ Ｐゴシック"/>
              <a:ea typeface="ＭＳ Ｐゴシック"/>
            </a:rPr>
            <a:t>0.5</a:t>
          </a:r>
          <a:r>
            <a:rPr kumimoji="1" lang="ja-JP" altLang="en-US" sz="1300">
              <a:solidFill>
                <a:sysClr val="windowText" lastClr="000000"/>
              </a:solidFill>
              <a:latin typeface="ＭＳ Ｐゴシック"/>
              <a:ea typeface="ＭＳ Ｐゴシック"/>
            </a:rPr>
            <a:t>％増加している。これは令和</a:t>
          </a:r>
          <a:r>
            <a:rPr kumimoji="1" lang="en-US" altLang="ja-JP" sz="1300">
              <a:solidFill>
                <a:sysClr val="windowText" lastClr="000000"/>
              </a:solidFill>
              <a:latin typeface="ＭＳ Ｐゴシック"/>
              <a:ea typeface="ＭＳ Ｐゴシック"/>
            </a:rPr>
            <a:t>2</a:t>
          </a:r>
          <a:r>
            <a:rPr kumimoji="1" lang="ja-JP" altLang="en-US" sz="1300">
              <a:solidFill>
                <a:sysClr val="windowText" lastClr="000000"/>
              </a:solidFill>
              <a:latin typeface="ＭＳ Ｐゴシック"/>
              <a:ea typeface="ＭＳ Ｐゴシック"/>
            </a:rPr>
            <a:t>年度起債の防災行政無線デジタル化工事事業、経営体育成基盤整備事業負担金や町営住宅新築事業に係るまとまった元金償還が開始されたことが、要因と推測される。令和</a:t>
          </a:r>
          <a:r>
            <a:rPr kumimoji="1" lang="en-US" altLang="ja-JP" sz="1300">
              <a:solidFill>
                <a:sysClr val="windowText" lastClr="000000"/>
              </a:solidFill>
              <a:latin typeface="ＭＳ Ｐゴシック"/>
              <a:ea typeface="ＭＳ Ｐゴシック"/>
            </a:rPr>
            <a:t>8</a:t>
          </a:r>
          <a:r>
            <a:rPr kumimoji="1" lang="ja-JP" altLang="en-US" sz="1300">
              <a:solidFill>
                <a:sysClr val="windowText" lastClr="000000"/>
              </a:solidFill>
              <a:latin typeface="ＭＳ Ｐゴシック"/>
              <a:ea typeface="ＭＳ Ｐゴシック"/>
            </a:rPr>
            <a:t>年度及び</a:t>
          </a:r>
          <a:r>
            <a:rPr kumimoji="1" lang="en-US" altLang="ja-JP" sz="1300">
              <a:solidFill>
                <a:sysClr val="windowText" lastClr="000000"/>
              </a:solidFill>
              <a:latin typeface="ＭＳ Ｐゴシック"/>
              <a:ea typeface="ＭＳ Ｐゴシック"/>
            </a:rPr>
            <a:t>9</a:t>
          </a:r>
          <a:r>
            <a:rPr kumimoji="1" lang="ja-JP" altLang="en-US" sz="1300">
              <a:solidFill>
                <a:sysClr val="windowText" lastClr="000000"/>
              </a:solidFill>
              <a:latin typeface="ＭＳ Ｐゴシック"/>
              <a:ea typeface="ＭＳ Ｐゴシック"/>
            </a:rPr>
            <a:t>年度については、令和</a:t>
          </a:r>
          <a:r>
            <a:rPr kumimoji="1" lang="en-US" altLang="ja-JP" sz="1300">
              <a:solidFill>
                <a:sysClr val="windowText" lastClr="000000"/>
              </a:solidFill>
              <a:latin typeface="ＭＳ Ｐゴシック"/>
              <a:ea typeface="ＭＳ Ｐゴシック"/>
            </a:rPr>
            <a:t>4</a:t>
          </a:r>
          <a:r>
            <a:rPr kumimoji="1" lang="ja-JP" altLang="en-US" sz="1300">
              <a:solidFill>
                <a:sysClr val="windowText" lastClr="000000"/>
              </a:solidFill>
              <a:latin typeface="ＭＳ Ｐゴシック"/>
              <a:ea typeface="ＭＳ Ｐゴシック"/>
            </a:rPr>
            <a:t>年度及び</a:t>
          </a:r>
          <a:r>
            <a:rPr kumimoji="1" lang="en-US" altLang="ja-JP" sz="1300">
              <a:solidFill>
                <a:sysClr val="windowText" lastClr="000000"/>
              </a:solidFill>
              <a:latin typeface="ＭＳ Ｐゴシック"/>
              <a:ea typeface="ＭＳ Ｐゴシック"/>
            </a:rPr>
            <a:t>5</a:t>
          </a:r>
          <a:r>
            <a:rPr kumimoji="1" lang="ja-JP" altLang="en-US" sz="1300">
              <a:solidFill>
                <a:sysClr val="windowText" lastClr="000000"/>
              </a:solidFill>
              <a:latin typeface="ＭＳ Ｐゴシック"/>
              <a:ea typeface="ＭＳ Ｐゴシック"/>
            </a:rPr>
            <a:t>年度に高額な地方債発行を行った今別小学校及び給食センターの大規模改修事業に係る起債償還が開始することから、公債費は増加する見込である。地方債発行の抑制や繰上償還を行うことで公債費の低減に努める。</a:t>
          </a:r>
        </a:p>
      </xdr:txBody>
    </xdr:sp>
    <xdr:clientData/>
  </xdr:twoCellAnchor>
  <xdr:oneCellAnchor>
    <xdr:from>
      <xdr:col>3</xdr:col>
      <xdr:colOff>123825</xdr:colOff>
      <xdr:row>69</xdr:row>
      <xdr:rowOff>107950</xdr:rowOff>
    </xdr:from>
    <xdr:ext cx="297815" cy="22542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7365" cy="2584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7365" cy="259080"/>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7365" cy="259080"/>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7365" cy="2584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7365"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7365"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64770</xdr:rowOff>
    </xdr:from>
    <xdr:ext cx="762000" cy="2584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34.1</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92710</xdr:rowOff>
    </xdr:from>
    <xdr:to>
      <xdr:col>24</xdr:col>
      <xdr:colOff>114300</xdr:colOff>
      <xdr:row>80</xdr:row>
      <xdr:rowOff>92710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80010</xdr:rowOff>
    </xdr:from>
    <xdr:ext cx="762000" cy="259080"/>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130810</xdr:rowOff>
    </xdr:from>
    <xdr:to>
      <xdr:col>24</xdr:col>
      <xdr:colOff>25400</xdr:colOff>
      <xdr:row>76</xdr:row>
      <xdr:rowOff>149860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987800" y="1316101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73660</xdr:rowOff>
    </xdr:from>
    <xdr:ext cx="762000" cy="259080"/>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76</xdr:row>
      <xdr:rowOff>130810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11148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2540</xdr:rowOff>
    </xdr:from>
    <xdr:ext cx="735965" cy="259080"/>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320419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39370</xdr:rowOff>
    </xdr:from>
    <xdr:to>
      <xdr:col>15</xdr:col>
      <xdr:colOff>98425</xdr:colOff>
      <xdr:row>76</xdr:row>
      <xdr:rowOff>81280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06957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132080</xdr:rowOff>
    </xdr:from>
    <xdr:ext cx="762000" cy="2584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31622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39370</xdr:rowOff>
    </xdr:from>
    <xdr:to>
      <xdr:col>11</xdr:col>
      <xdr:colOff>9525</xdr:colOff>
      <xdr:row>76</xdr:row>
      <xdr:rowOff>58420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306957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15240</xdr:rowOff>
    </xdr:from>
    <xdr:to>
      <xdr:col>11</xdr:col>
      <xdr:colOff>60325</xdr:colOff>
      <xdr:row>76</xdr:row>
      <xdr:rowOff>116840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101600</xdr:rowOff>
    </xdr:from>
    <xdr:ext cx="761365" cy="259080"/>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3131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53340</xdr:rowOff>
    </xdr:from>
    <xdr:to>
      <xdr:col>6</xdr:col>
      <xdr:colOff>171450</xdr:colOff>
      <xdr:row>76</xdr:row>
      <xdr:rowOff>154940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139700</xdr:rowOff>
    </xdr:from>
    <xdr:ext cx="761365" cy="25908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1699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1365"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99060</xdr:rowOff>
    </xdr:from>
    <xdr:to>
      <xdr:col>24</xdr:col>
      <xdr:colOff>76200</xdr:colOff>
      <xdr:row>77</xdr:row>
      <xdr:rowOff>29210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12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71120</xdr:rowOff>
    </xdr:from>
    <xdr:ext cx="762000" cy="259080"/>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101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80010</xdr:rowOff>
    </xdr:from>
    <xdr:to>
      <xdr:col>20</xdr:col>
      <xdr:colOff>38100</xdr:colOff>
      <xdr:row>77</xdr:row>
      <xdr:rowOff>10160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11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20320</xdr:rowOff>
    </xdr:from>
    <xdr:ext cx="735965" cy="2584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287907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142240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2829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160020</xdr:rowOff>
    </xdr:from>
    <xdr:to>
      <xdr:col>11</xdr:col>
      <xdr:colOff>60325</xdr:colOff>
      <xdr:row>76</xdr:row>
      <xdr:rowOff>90170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100330</xdr:rowOff>
    </xdr:from>
    <xdr:ext cx="761365" cy="2584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787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7620</xdr:rowOff>
    </xdr:from>
    <xdr:to>
      <xdr:col>6</xdr:col>
      <xdr:colOff>171450</xdr:colOff>
      <xdr:row>76</xdr:row>
      <xdr:rowOff>109220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119380</xdr:rowOff>
    </xdr:from>
    <xdr:ext cx="761365"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8066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類似団体はやや増加傾向にあるが、当町は令和</a:t>
          </a:r>
          <a:r>
            <a:rPr kumimoji="1" lang="en-US" altLang="ja-JP" sz="1300">
              <a:solidFill>
                <a:sysClr val="windowText" lastClr="000000"/>
              </a:solidFill>
              <a:latin typeface="ＭＳ Ｐゴシック"/>
              <a:ea typeface="ＭＳ Ｐゴシック"/>
            </a:rPr>
            <a:t>3</a:t>
          </a:r>
          <a:r>
            <a:rPr kumimoji="1" lang="ja-JP" altLang="en-US" sz="1300">
              <a:solidFill>
                <a:sysClr val="windowText" lastClr="000000"/>
              </a:solidFill>
              <a:latin typeface="ＭＳ Ｐゴシック"/>
              <a:ea typeface="ＭＳ Ｐゴシック"/>
            </a:rPr>
            <a:t>年度からほぼ横ばいで推移している。支出額の増減に大きく影響しやすい扶助費についても、人口減少があっても一人あたり支出が増加したり、新たな扶助対象者が増えたりと支出増減の相殺があることから大幅な増減はないものと考えられる。</a:t>
          </a:r>
        </a:p>
      </xdr:txBody>
    </xdr:sp>
    <xdr:clientData/>
  </xdr:twoCellAnchor>
  <xdr:oneCellAnchor>
    <xdr:from>
      <xdr:col>62</xdr:col>
      <xdr:colOff>6350</xdr:colOff>
      <xdr:row>69</xdr:row>
      <xdr:rowOff>107950</xdr:rowOff>
    </xdr:from>
    <xdr:ext cx="297815" cy="22542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7365" cy="2584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7365" cy="2584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7365" cy="2584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7365" cy="2584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7365" cy="2584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7365" cy="2584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38100</xdr:rowOff>
    </xdr:from>
    <xdr:to>
      <xdr:col>82</xdr:col>
      <xdr:colOff>107950</xdr:colOff>
      <xdr:row>81</xdr:row>
      <xdr:rowOff>52070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950"/>
          <a:ext cx="0" cy="1385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23495</xdr:rowOff>
    </xdr:from>
    <xdr:ext cx="762000" cy="259080"/>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0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79.6</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52070</xdr:rowOff>
    </xdr:from>
    <xdr:to>
      <xdr:col>82</xdr:col>
      <xdr:colOff>196850</xdr:colOff>
      <xdr:row>81</xdr:row>
      <xdr:rowOff>52070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124460</xdr:rowOff>
    </xdr:from>
    <xdr:ext cx="762000" cy="259080"/>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38100</xdr:rowOff>
    </xdr:from>
    <xdr:to>
      <xdr:col>82</xdr:col>
      <xdr:colOff>196850</xdr:colOff>
      <xdr:row>73</xdr:row>
      <xdr:rowOff>38100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xdr:rowOff>
    </xdr:from>
    <xdr:to>
      <xdr:col>82</xdr:col>
      <xdr:colOff>107950</xdr:colOff>
      <xdr:row>76</xdr:row>
      <xdr:rowOff>44450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304290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114300</xdr:rowOff>
    </xdr:from>
    <xdr:ext cx="762000" cy="259080"/>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3159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142240</xdr:rowOff>
    </xdr:from>
    <xdr:to>
      <xdr:col>82</xdr:col>
      <xdr:colOff>158750</xdr:colOff>
      <xdr:row>78</xdr:row>
      <xdr:rowOff>72390</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xdr:rowOff>
    </xdr:from>
    <xdr:to>
      <xdr:col>78</xdr:col>
      <xdr:colOff>69850</xdr:colOff>
      <xdr:row>76</xdr:row>
      <xdr:rowOff>35560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4782800" y="130429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69215</xdr:rowOff>
    </xdr:from>
    <xdr:to>
      <xdr:col>78</xdr:col>
      <xdr:colOff>120650</xdr:colOff>
      <xdr:row>77</xdr:row>
      <xdr:rowOff>170815</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155575</xdr:rowOff>
    </xdr:from>
    <xdr:ext cx="736600" cy="2584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3572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35560</xdr:rowOff>
    </xdr:from>
    <xdr:to>
      <xdr:col>73</xdr:col>
      <xdr:colOff>180975</xdr:colOff>
      <xdr:row>76</xdr:row>
      <xdr:rowOff>40640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893800" y="1306576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37465</xdr:rowOff>
    </xdr:from>
    <xdr:to>
      <xdr:col>74</xdr:col>
      <xdr:colOff>31750</xdr:colOff>
      <xdr:row>77</xdr:row>
      <xdr:rowOff>139065</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123825</xdr:rowOff>
    </xdr:from>
    <xdr:ext cx="762000" cy="2584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40640</xdr:rowOff>
    </xdr:from>
    <xdr:to>
      <xdr:col>69</xdr:col>
      <xdr:colOff>92075</xdr:colOff>
      <xdr:row>77</xdr:row>
      <xdr:rowOff>6350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07084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94615</xdr:rowOff>
    </xdr:from>
    <xdr:to>
      <xdr:col>69</xdr:col>
      <xdr:colOff>142875</xdr:colOff>
      <xdr:row>77</xdr:row>
      <xdr:rowOff>24765</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9525</xdr:rowOff>
    </xdr:from>
    <xdr:ext cx="761365" cy="2584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2111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106045</xdr:rowOff>
    </xdr:from>
    <xdr:to>
      <xdr:col>65</xdr:col>
      <xdr:colOff>53975</xdr:colOff>
      <xdr:row>78</xdr:row>
      <xdr:rowOff>36195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20955</xdr:rowOff>
    </xdr:from>
    <xdr:ext cx="762000" cy="2584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3940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1365"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1365"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61365"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165100</xdr:rowOff>
    </xdr:from>
    <xdr:to>
      <xdr:col>82</xdr:col>
      <xdr:colOff>158750</xdr:colOff>
      <xdr:row>76</xdr:row>
      <xdr:rowOff>95250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02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10160</xdr:rowOff>
    </xdr:from>
    <xdr:ext cx="762000" cy="259080"/>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2868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133350</xdr:rowOff>
    </xdr:from>
    <xdr:to>
      <xdr:col>78</xdr:col>
      <xdr:colOff>120650</xdr:colOff>
      <xdr:row>76</xdr:row>
      <xdr:rowOff>63500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73660</xdr:rowOff>
    </xdr:from>
    <xdr:ext cx="7366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760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156210</xdr:rowOff>
    </xdr:from>
    <xdr:to>
      <xdr:col>74</xdr:col>
      <xdr:colOff>31750</xdr:colOff>
      <xdr:row>76</xdr:row>
      <xdr:rowOff>86360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0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96520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783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160655</xdr:rowOff>
    </xdr:from>
    <xdr:to>
      <xdr:col>69</xdr:col>
      <xdr:colOff>142875</xdr:colOff>
      <xdr:row>76</xdr:row>
      <xdr:rowOff>90805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01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100965</xdr:rowOff>
    </xdr:from>
    <xdr:ext cx="761365" cy="2584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7882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126365</xdr:rowOff>
    </xdr:from>
    <xdr:to>
      <xdr:col>65</xdr:col>
      <xdr:colOff>53975</xdr:colOff>
      <xdr:row>77</xdr:row>
      <xdr:rowOff>56515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15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66675</xdr:rowOff>
    </xdr:from>
    <xdr:ext cx="762000" cy="2584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925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青森県今別町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0845" cy="27495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84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84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84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1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84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143510</xdr:rowOff>
    </xdr:from>
    <xdr:to>
      <xdr:col>29</xdr:col>
      <xdr:colOff>127000</xdr:colOff>
      <xdr:row>18</xdr:row>
      <xdr:rowOff>147955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flipV="1">
          <a:off x="5651500" y="2077085"/>
          <a:ext cx="0" cy="12045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120650</xdr:rowOff>
    </xdr:from>
    <xdr:ext cx="761365" cy="2584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43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144,066</a:t>
          </a:r>
          <a:endParaRPr kumimoji="1" lang="ja-JP" altLang="en-US" sz="1000" b="1">
            <a:latin typeface="ＭＳ Ｐゴシック"/>
            <a:ea typeface="ＭＳ Ｐゴシック"/>
          </a:endParaRPr>
        </a:p>
      </xdr:txBody>
    </xdr:sp>
    <xdr:clientData/>
  </xdr:oneCellAnchor>
  <xdr:twoCellAnchor>
    <xdr:from>
      <xdr:col>29</xdr:col>
      <xdr:colOff>38100</xdr:colOff>
      <xdr:row>18</xdr:row>
      <xdr:rowOff>147955</xdr:rowOff>
    </xdr:from>
    <xdr:to>
      <xdr:col>30</xdr:col>
      <xdr:colOff>25400</xdr:colOff>
      <xdr:row>18</xdr:row>
      <xdr:rowOff>147955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5562600" y="32816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57785</xdr:rowOff>
    </xdr:from>
    <xdr:ext cx="761365" cy="259080"/>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776,660</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143510</xdr:rowOff>
    </xdr:from>
    <xdr:to>
      <xdr:col>30</xdr:col>
      <xdr:colOff>25400</xdr:colOff>
      <xdr:row>11</xdr:row>
      <xdr:rowOff>143510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a:xfrm>
          <a:off x="5562600" y="20770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130175</xdr:rowOff>
    </xdr:from>
    <xdr:to>
      <xdr:col>29</xdr:col>
      <xdr:colOff>127000</xdr:colOff>
      <xdr:row>17</xdr:row>
      <xdr:rowOff>64135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5003800" y="2921000"/>
          <a:ext cx="647700" cy="1054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166370</xdr:rowOff>
    </xdr:from>
    <xdr:ext cx="761365" cy="2584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5719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273,378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22225</xdr:rowOff>
    </xdr:from>
    <xdr:to>
      <xdr:col>29</xdr:col>
      <xdr:colOff>177800</xdr:colOff>
      <xdr:row>17</xdr:row>
      <xdr:rowOff>123825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a:xfrm>
          <a:off x="5600700" y="2984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36195</xdr:rowOff>
    </xdr:from>
    <xdr:to>
      <xdr:col>26</xdr:col>
      <xdr:colOff>50800</xdr:colOff>
      <xdr:row>17</xdr:row>
      <xdr:rowOff>64135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a:off x="4305300" y="2998470"/>
          <a:ext cx="698500" cy="279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68580</xdr:rowOff>
    </xdr:from>
    <xdr:to>
      <xdr:col>26</xdr:col>
      <xdr:colOff>101600</xdr:colOff>
      <xdr:row>17</xdr:row>
      <xdr:rowOff>170180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a:xfrm>
          <a:off x="4953000" y="30308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154940</xdr:rowOff>
    </xdr:from>
    <xdr:ext cx="736600" cy="2584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172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249,036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36195</xdr:rowOff>
    </xdr:from>
    <xdr:to>
      <xdr:col>22</xdr:col>
      <xdr:colOff>114300</xdr:colOff>
      <xdr:row>17</xdr:row>
      <xdr:rowOff>143510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flipV="1">
          <a:off x="3606800" y="2998470"/>
          <a:ext cx="698500" cy="1073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109220</xdr:rowOff>
    </xdr:from>
    <xdr:to>
      <xdr:col>22</xdr:col>
      <xdr:colOff>165100</xdr:colOff>
      <xdr:row>18</xdr:row>
      <xdr:rowOff>39370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4254500" y="3071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24130</xdr:rowOff>
    </xdr:from>
    <xdr:ext cx="762000" cy="259080"/>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227,703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143510</xdr:rowOff>
    </xdr:from>
    <xdr:to>
      <xdr:col>18</xdr:col>
      <xdr:colOff>177800</xdr:colOff>
      <xdr:row>18</xdr:row>
      <xdr:rowOff>12700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a:xfrm flipV="1">
          <a:off x="2908300" y="3105785"/>
          <a:ext cx="698500" cy="406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128905</xdr:rowOff>
    </xdr:from>
    <xdr:to>
      <xdr:col>19</xdr:col>
      <xdr:colOff>38100</xdr:colOff>
      <xdr:row>18</xdr:row>
      <xdr:rowOff>59055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3556000" y="3091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43815</xdr:rowOff>
    </xdr:from>
    <xdr:ext cx="762000" cy="2584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5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217,232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115570</xdr:rowOff>
    </xdr:from>
    <xdr:to>
      <xdr:col>15</xdr:col>
      <xdr:colOff>101600</xdr:colOff>
      <xdr:row>18</xdr:row>
      <xdr:rowOff>45720</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a:xfrm>
          <a:off x="2857500" y="307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55880</xdr:rowOff>
    </xdr:from>
    <xdr:ext cx="762000"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46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224,486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61365"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79375</xdr:rowOff>
    </xdr:from>
    <xdr:to>
      <xdr:col>29</xdr:col>
      <xdr:colOff>177800</xdr:colOff>
      <xdr:row>17</xdr:row>
      <xdr:rowOff>9525</xdr:rowOff>
    </xdr:to>
    <xdr:sp macro="" textlink="">
      <xdr:nvSpPr>
        <xdr:cNvPr id="68" name="楕円 67">
          <a:extLst>
            <a:ext uri="{FF2B5EF4-FFF2-40B4-BE49-F238E27FC236}">
              <a16:creationId xmlns:a16="http://schemas.microsoft.com/office/drawing/2014/main" id="{00000000-0008-0000-0500-000044000000}"/>
            </a:ext>
          </a:extLst>
        </xdr:cNvPr>
        <xdr:cNvSpPr/>
      </xdr:nvSpPr>
      <xdr:spPr>
        <a:xfrm>
          <a:off x="5600700" y="2870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95885</xdr:rowOff>
    </xdr:from>
    <xdr:ext cx="761365" cy="259080"/>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715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333,187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13335</xdr:rowOff>
    </xdr:from>
    <xdr:to>
      <xdr:col>26</xdr:col>
      <xdr:colOff>101600</xdr:colOff>
      <xdr:row>17</xdr:row>
      <xdr:rowOff>114935</xdr:rowOff>
    </xdr:to>
    <xdr:sp macro="" textlink="">
      <xdr:nvSpPr>
        <xdr:cNvPr id="70" name="楕円 69">
          <a:extLst>
            <a:ext uri="{FF2B5EF4-FFF2-40B4-BE49-F238E27FC236}">
              <a16:creationId xmlns:a16="http://schemas.microsoft.com/office/drawing/2014/main" id="{00000000-0008-0000-0500-000046000000}"/>
            </a:ext>
          </a:extLst>
        </xdr:cNvPr>
        <xdr:cNvSpPr/>
      </xdr:nvSpPr>
      <xdr:spPr>
        <a:xfrm>
          <a:off x="4953000" y="29756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125095</xdr:rowOff>
    </xdr:from>
    <xdr:ext cx="736600" cy="2584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7444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278,004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16</xdr:row>
      <xdr:rowOff>156845</xdr:rowOff>
    </xdr:from>
    <xdr:to>
      <xdr:col>22</xdr:col>
      <xdr:colOff>165100</xdr:colOff>
      <xdr:row>17</xdr:row>
      <xdr:rowOff>86995</xdr:rowOff>
    </xdr:to>
    <xdr:sp macro="" textlink="">
      <xdr:nvSpPr>
        <xdr:cNvPr id="72" name="楕円 71">
          <a:extLst>
            <a:ext uri="{FF2B5EF4-FFF2-40B4-BE49-F238E27FC236}">
              <a16:creationId xmlns:a16="http://schemas.microsoft.com/office/drawing/2014/main" id="{00000000-0008-0000-0500-000048000000}"/>
            </a:ext>
          </a:extLst>
        </xdr:cNvPr>
        <xdr:cNvSpPr/>
      </xdr:nvSpPr>
      <xdr:spPr>
        <a:xfrm>
          <a:off x="4254500" y="2947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97790</xdr:rowOff>
    </xdr:from>
    <xdr:ext cx="762000" cy="2584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171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292,735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92075</xdr:rowOff>
    </xdr:from>
    <xdr:to>
      <xdr:col>19</xdr:col>
      <xdr:colOff>38100</xdr:colOff>
      <xdr:row>18</xdr:row>
      <xdr:rowOff>22225</xdr:rowOff>
    </xdr:to>
    <xdr:sp macro="" textlink="">
      <xdr:nvSpPr>
        <xdr:cNvPr id="74" name="楕円 73">
          <a:extLst>
            <a:ext uri="{FF2B5EF4-FFF2-40B4-BE49-F238E27FC236}">
              <a16:creationId xmlns:a16="http://schemas.microsoft.com/office/drawing/2014/main" id="{00000000-0008-0000-0500-00004A000000}"/>
            </a:ext>
          </a:extLst>
        </xdr:cNvPr>
        <xdr:cNvSpPr/>
      </xdr:nvSpPr>
      <xdr:spPr>
        <a:xfrm>
          <a:off x="3556000" y="3054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32385</xdr:rowOff>
    </xdr:from>
    <xdr:ext cx="762000" cy="2584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23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236,816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133350</xdr:rowOff>
    </xdr:from>
    <xdr:to>
      <xdr:col>15</xdr:col>
      <xdr:colOff>101600</xdr:colOff>
      <xdr:row>18</xdr:row>
      <xdr:rowOff>63500</xdr:rowOff>
    </xdr:to>
    <xdr:sp macro="" textlink="">
      <xdr:nvSpPr>
        <xdr:cNvPr id="76" name="楕円 75">
          <a:extLst>
            <a:ext uri="{FF2B5EF4-FFF2-40B4-BE49-F238E27FC236}">
              <a16:creationId xmlns:a16="http://schemas.microsoft.com/office/drawing/2014/main" id="{00000000-0008-0000-0500-00004C000000}"/>
            </a:ext>
          </a:extLst>
        </xdr:cNvPr>
        <xdr:cNvSpPr/>
      </xdr:nvSpPr>
      <xdr:spPr>
        <a:xfrm>
          <a:off x="2857500" y="3095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48260</xdr:rowOff>
    </xdr:from>
    <xdr:ext cx="762000" cy="259080"/>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181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214,993</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0845" cy="275590"/>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240665</xdr:rowOff>
    </xdr:from>
    <xdr:to>
      <xdr:col>33</xdr:col>
      <xdr:colOff>114300</xdr:colOff>
      <xdr:row>37</xdr:row>
      <xdr:rowOff>240665</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3653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99695</xdr:rowOff>
    </xdr:from>
    <xdr:ext cx="762000" cy="2584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781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22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156210</xdr:rowOff>
    </xdr:from>
    <xdr:ext cx="762000" cy="25781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84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15875</xdr:rowOff>
    </xdr:from>
    <xdr:to>
      <xdr:col>29</xdr:col>
      <xdr:colOff>127000</xdr:colOff>
      <xdr:row>37</xdr:row>
      <xdr:rowOff>333375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flipV="1">
          <a:off x="5651500" y="6283325"/>
          <a:ext cx="0" cy="11747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306705</xdr:rowOff>
    </xdr:from>
    <xdr:ext cx="761365" cy="2584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4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-16,268</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333375</xdr:rowOff>
    </xdr:from>
    <xdr:to>
      <xdr:col>30</xdr:col>
      <xdr:colOff>25400</xdr:colOff>
      <xdr:row>37</xdr:row>
      <xdr:rowOff>333375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5562600" y="74580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103505</xdr:rowOff>
    </xdr:from>
    <xdr:ext cx="761365" cy="25971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805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189,342</a:t>
          </a:r>
          <a:endParaRPr kumimoji="1" lang="ja-JP" altLang="en-US" sz="1000" b="1">
            <a:latin typeface="ＭＳ Ｐゴシック"/>
            <a:ea typeface="ＭＳ Ｐゴシック"/>
          </a:endParaRPr>
        </a:p>
      </xdr:txBody>
    </xdr:sp>
    <xdr:clientData/>
  </xdr:oneCellAnchor>
  <xdr:twoCellAnchor>
    <xdr:from>
      <xdr:col>29</xdr:col>
      <xdr:colOff>38100</xdr:colOff>
      <xdr:row>34</xdr:row>
      <xdr:rowOff>15875</xdr:rowOff>
    </xdr:from>
    <xdr:to>
      <xdr:col>30</xdr:col>
      <xdr:colOff>25400</xdr:colOff>
      <xdr:row>34</xdr:row>
      <xdr:rowOff>15875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562600" y="62833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317500</xdr:rowOff>
    </xdr:from>
    <xdr:to>
      <xdr:col>29</xdr:col>
      <xdr:colOff>127000</xdr:colOff>
      <xdr:row>36</xdr:row>
      <xdr:rowOff>88900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a:xfrm flipV="1">
          <a:off x="5003800" y="6927850"/>
          <a:ext cx="647700" cy="1143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78105</xdr:rowOff>
    </xdr:from>
    <xdr:ext cx="761365" cy="2584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35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44,796</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106045</xdr:rowOff>
    </xdr:from>
    <xdr:to>
      <xdr:col>29</xdr:col>
      <xdr:colOff>177800</xdr:colOff>
      <xdr:row>37</xdr:row>
      <xdr:rowOff>36195</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a:xfrm>
          <a:off x="5600700" y="7059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88900</xdr:rowOff>
    </xdr:from>
    <xdr:to>
      <xdr:col>26</xdr:col>
      <xdr:colOff>50800</xdr:colOff>
      <xdr:row>37</xdr:row>
      <xdr:rowOff>31115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flipV="1">
          <a:off x="4305300" y="7042150"/>
          <a:ext cx="698500" cy="1136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88265</xdr:rowOff>
    </xdr:from>
    <xdr:to>
      <xdr:col>26</xdr:col>
      <xdr:colOff>101600</xdr:colOff>
      <xdr:row>37</xdr:row>
      <xdr:rowOff>19050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4953000" y="70415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2540</xdr:rowOff>
    </xdr:from>
    <xdr:ext cx="736600" cy="25971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24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47,876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37</xdr:row>
      <xdr:rowOff>31115</xdr:rowOff>
    </xdr:from>
    <xdr:to>
      <xdr:col>22</xdr:col>
      <xdr:colOff>114300</xdr:colOff>
      <xdr:row>37</xdr:row>
      <xdr:rowOff>139700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3606800" y="7155815"/>
          <a:ext cx="698500" cy="1085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135255</xdr:rowOff>
    </xdr:from>
    <xdr:to>
      <xdr:col>22</xdr:col>
      <xdr:colOff>165100</xdr:colOff>
      <xdr:row>37</xdr:row>
      <xdr:rowOff>66040</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a:xfrm>
          <a:off x="4254500" y="70885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247650</xdr:rowOff>
    </xdr:from>
    <xdr:ext cx="762000" cy="2584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858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39,668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139700</xdr:rowOff>
    </xdr:from>
    <xdr:to>
      <xdr:col>18</xdr:col>
      <xdr:colOff>177800</xdr:colOff>
      <xdr:row>37</xdr:row>
      <xdr:rowOff>177800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flipV="1">
          <a:off x="2908300" y="7264400"/>
          <a:ext cx="698500" cy="381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153035</xdr:rowOff>
    </xdr:from>
    <xdr:to>
      <xdr:col>19</xdr:col>
      <xdr:colOff>38100</xdr:colOff>
      <xdr:row>37</xdr:row>
      <xdr:rowOff>83185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3556000" y="7106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264795</xdr:rowOff>
    </xdr:from>
    <xdr:ext cx="762000" cy="25908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875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36,538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161925</xdr:rowOff>
    </xdr:from>
    <xdr:to>
      <xdr:col>15</xdr:col>
      <xdr:colOff>101600</xdr:colOff>
      <xdr:row>37</xdr:row>
      <xdr:rowOff>91440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2857500" y="711517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274320</xdr:rowOff>
    </xdr:from>
    <xdr:ext cx="762000" cy="25908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84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35,030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1365" cy="25908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266065</xdr:rowOff>
    </xdr:from>
    <xdr:to>
      <xdr:col>29</xdr:col>
      <xdr:colOff>177800</xdr:colOff>
      <xdr:row>36</xdr:row>
      <xdr:rowOff>24765</xdr:rowOff>
    </xdr:to>
    <xdr:sp macro="" textlink="">
      <xdr:nvSpPr>
        <xdr:cNvPr id="126" name="楕円 125">
          <a:extLst>
            <a:ext uri="{FF2B5EF4-FFF2-40B4-BE49-F238E27FC236}">
              <a16:creationId xmlns:a16="http://schemas.microsoft.com/office/drawing/2014/main" id="{00000000-0008-0000-0500-00007E000000}"/>
            </a:ext>
          </a:extLst>
        </xdr:cNvPr>
        <xdr:cNvSpPr/>
      </xdr:nvSpPr>
      <xdr:spPr>
        <a:xfrm>
          <a:off x="5600700" y="68764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111760</xdr:rowOff>
    </xdr:from>
    <xdr:ext cx="761365" cy="2584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7221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76,758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38100</xdr:rowOff>
    </xdr:from>
    <xdr:to>
      <xdr:col>26</xdr:col>
      <xdr:colOff>101600</xdr:colOff>
      <xdr:row>36</xdr:row>
      <xdr:rowOff>139700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4953000" y="6991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149225</xdr:rowOff>
    </xdr:from>
    <xdr:ext cx="7366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7595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56,647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151130</xdr:rowOff>
    </xdr:from>
    <xdr:to>
      <xdr:col>22</xdr:col>
      <xdr:colOff>165100</xdr:colOff>
      <xdr:row>37</xdr:row>
      <xdr:rowOff>80645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254500" y="710438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66040</xdr:rowOff>
    </xdr:from>
    <xdr:ext cx="762000" cy="25781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71907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36,929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88900</xdr:rowOff>
    </xdr:from>
    <xdr:to>
      <xdr:col>19</xdr:col>
      <xdr:colOff>38100</xdr:colOff>
      <xdr:row>37</xdr:row>
      <xdr:rowOff>191135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3556000" y="721360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174625</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7299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17,832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126365</xdr:rowOff>
    </xdr:from>
    <xdr:to>
      <xdr:col>15</xdr:col>
      <xdr:colOff>101600</xdr:colOff>
      <xdr:row>37</xdr:row>
      <xdr:rowOff>228600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2857500" y="725106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212725</xdr:rowOff>
    </xdr:from>
    <xdr:ext cx="762000" cy="2584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7337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11,217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青森県今別町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2,096
2,093
125.27
3,256,098
3,199,191
55,988
1,946,544
3,228,173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84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250" cy="22479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38</xdr:row>
      <xdr:rowOff>73660</xdr:rowOff>
    </xdr:from>
    <xdr:ext cx="248285" cy="259080"/>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36</xdr:row>
      <xdr:rowOff>35560</xdr:rowOff>
    </xdr:from>
    <xdr:ext cx="594995" cy="259080"/>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370" y="620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94995" cy="2584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4995" cy="259080"/>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4995" cy="259080"/>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27</xdr:row>
      <xdr:rowOff>54610</xdr:rowOff>
    </xdr:from>
    <xdr:ext cx="685165" cy="2584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200" y="4683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3175</xdr:rowOff>
    </xdr:from>
    <xdr:to>
      <xdr:col>24</xdr:col>
      <xdr:colOff>62865</xdr:colOff>
      <xdr:row>37</xdr:row>
      <xdr:rowOff>141605</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25"/>
          <a:ext cx="1270" cy="1167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145415</xdr:rowOff>
    </xdr:from>
    <xdr:ext cx="598805" cy="2584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0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128,938</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141605</xdr:rowOff>
    </xdr:from>
    <xdr:to>
      <xdr:col>24</xdr:col>
      <xdr:colOff>152400</xdr:colOff>
      <xdr:row>37</xdr:row>
      <xdr:rowOff>141605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121285</xdr:rowOff>
    </xdr:from>
    <xdr:ext cx="598805" cy="2584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741,664</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3175</xdr:rowOff>
    </xdr:from>
    <xdr:to>
      <xdr:col>24</xdr:col>
      <xdr:colOff>152400</xdr:colOff>
      <xdr:row>31</xdr:row>
      <xdr:rowOff>3175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134620</xdr:rowOff>
    </xdr:from>
    <xdr:to>
      <xdr:col>24</xdr:col>
      <xdr:colOff>63500</xdr:colOff>
      <xdr:row>36</xdr:row>
      <xdr:rowOff>170180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0682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73660</xdr:rowOff>
    </xdr:from>
    <xdr:ext cx="598805" cy="259080"/>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4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239,935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50800</xdr:rowOff>
    </xdr:from>
    <xdr:to>
      <xdr:col>24</xdr:col>
      <xdr:colOff>114300</xdr:colOff>
      <xdr:row>36</xdr:row>
      <xdr:rowOff>152400</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159385</xdr:rowOff>
    </xdr:from>
    <xdr:to>
      <xdr:col>19</xdr:col>
      <xdr:colOff>177800</xdr:colOff>
      <xdr:row>36</xdr:row>
      <xdr:rowOff>170180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33158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35</xdr:row>
      <xdr:rowOff>40640</xdr:rowOff>
    </xdr:from>
    <xdr:ext cx="598170" cy="2584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580" y="60413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217,348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159385</xdr:rowOff>
    </xdr:from>
    <xdr:to>
      <xdr:col>15</xdr:col>
      <xdr:colOff>50800</xdr:colOff>
      <xdr:row>36</xdr:row>
      <xdr:rowOff>170180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3158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123190</xdr:rowOff>
    </xdr:from>
    <xdr:to>
      <xdr:col>15</xdr:col>
      <xdr:colOff>101600</xdr:colOff>
      <xdr:row>37</xdr:row>
      <xdr:rowOff>53340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37</xdr:row>
      <xdr:rowOff>44450</xdr:rowOff>
    </xdr:from>
    <xdr:ext cx="598170"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580" y="63881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202,156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170180</xdr:rowOff>
    </xdr:from>
    <xdr:to>
      <xdr:col>10</xdr:col>
      <xdr:colOff>114300</xdr:colOff>
      <xdr:row>37</xdr:row>
      <xdr:rowOff>26670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4238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137160</xdr:rowOff>
    </xdr:from>
    <xdr:to>
      <xdr:col>10</xdr:col>
      <xdr:colOff>165100</xdr:colOff>
      <xdr:row>37</xdr:row>
      <xdr:rowOff>67310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37</xdr:row>
      <xdr:rowOff>58420</xdr:rowOff>
    </xdr:from>
    <xdr:ext cx="598170"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580" y="64020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194,778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127635</xdr:rowOff>
    </xdr:from>
    <xdr:to>
      <xdr:col>6</xdr:col>
      <xdr:colOff>38100</xdr:colOff>
      <xdr:row>37</xdr:row>
      <xdr:rowOff>57785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35</xdr:row>
      <xdr:rowOff>74930</xdr:rowOff>
    </xdr:from>
    <xdr:ext cx="598170" cy="2584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580" y="60756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199,723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83820</xdr:rowOff>
    </xdr:from>
    <xdr:to>
      <xdr:col>24</xdr:col>
      <xdr:colOff>114300</xdr:colOff>
      <xdr:row>37</xdr:row>
      <xdr:rowOff>13970</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62230</xdr:rowOff>
    </xdr:from>
    <xdr:ext cx="598805" cy="259080"/>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344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222,752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119380</xdr:rowOff>
    </xdr:from>
    <xdr:to>
      <xdr:col>20</xdr:col>
      <xdr:colOff>38100</xdr:colOff>
      <xdr:row>37</xdr:row>
      <xdr:rowOff>49530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37</xdr:row>
      <xdr:rowOff>40640</xdr:rowOff>
    </xdr:from>
    <xdr:ext cx="598170" cy="2584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580" y="63842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203,884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109220</xdr:rowOff>
    </xdr:from>
    <xdr:to>
      <xdr:col>15</xdr:col>
      <xdr:colOff>101600</xdr:colOff>
      <xdr:row>37</xdr:row>
      <xdr:rowOff>38735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81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55245</xdr:rowOff>
    </xdr:from>
    <xdr:ext cx="598170" cy="2584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580" y="60559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209,752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119380</xdr:rowOff>
    </xdr:from>
    <xdr:to>
      <xdr:col>10</xdr:col>
      <xdr:colOff>165100</xdr:colOff>
      <xdr:row>37</xdr:row>
      <xdr:rowOff>49530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66040</xdr:rowOff>
    </xdr:from>
    <xdr:ext cx="598170" cy="2584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580" y="60667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203,978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147320</xdr:rowOff>
    </xdr:from>
    <xdr:to>
      <xdr:col>6</xdr:col>
      <xdr:colOff>38100</xdr:colOff>
      <xdr:row>37</xdr:row>
      <xdr:rowOff>77470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37</xdr:row>
      <xdr:rowOff>68580</xdr:rowOff>
    </xdr:from>
    <xdr:ext cx="598170" cy="259080"/>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580" y="64122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189,219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86,424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250" cy="224790"/>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8285" cy="25908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4995" cy="2584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370" y="9745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499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418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4995" cy="2584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4995" cy="2584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38100</xdr:rowOff>
    </xdr:from>
    <xdr:ext cx="685165"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200" y="843915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5165" cy="2584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4445</xdr:rowOff>
    </xdr:from>
    <xdr:to>
      <xdr:col>24</xdr:col>
      <xdr:colOff>62865</xdr:colOff>
      <xdr:row>58</xdr:row>
      <xdr:rowOff>74930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395"/>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78740</xdr:rowOff>
    </xdr:from>
    <xdr:ext cx="598805" cy="259080"/>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8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119,832</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74930</xdr:rowOff>
    </xdr:from>
    <xdr:to>
      <xdr:col>24</xdr:col>
      <xdr:colOff>152400</xdr:colOff>
      <xdr:row>58</xdr:row>
      <xdr:rowOff>74930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122555</xdr:rowOff>
    </xdr:from>
    <xdr:ext cx="598805" cy="2584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897,822</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4445</xdr:rowOff>
    </xdr:from>
    <xdr:to>
      <xdr:col>24</xdr:col>
      <xdr:colOff>152400</xdr:colOff>
      <xdr:row>51</xdr:row>
      <xdr:rowOff>4445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21590</xdr:rowOff>
    </xdr:from>
    <xdr:to>
      <xdr:col>24</xdr:col>
      <xdr:colOff>63500</xdr:colOff>
      <xdr:row>57</xdr:row>
      <xdr:rowOff>76835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94240"/>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164465</xdr:rowOff>
    </xdr:from>
    <xdr:ext cx="598805" cy="259080"/>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21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257,614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141605</xdr:rowOff>
    </xdr:from>
    <xdr:to>
      <xdr:col>24</xdr:col>
      <xdr:colOff>114300</xdr:colOff>
      <xdr:row>57</xdr:row>
      <xdr:rowOff>71755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76835</xdr:rowOff>
    </xdr:from>
    <xdr:to>
      <xdr:col>19</xdr:col>
      <xdr:colOff>177800</xdr:colOff>
      <xdr:row>57</xdr:row>
      <xdr:rowOff>78740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4948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4445</xdr:rowOff>
    </xdr:from>
    <xdr:to>
      <xdr:col>20</xdr:col>
      <xdr:colOff>38100</xdr:colOff>
      <xdr:row>57</xdr:row>
      <xdr:rowOff>106045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122555</xdr:rowOff>
    </xdr:from>
    <xdr:ext cx="598170" cy="2584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580" y="95523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236,713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78740</xdr:rowOff>
    </xdr:from>
    <xdr:to>
      <xdr:col>15</xdr:col>
      <xdr:colOff>50800</xdr:colOff>
      <xdr:row>57</xdr:row>
      <xdr:rowOff>120650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5139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16510</xdr:rowOff>
    </xdr:from>
    <xdr:to>
      <xdr:col>15</xdr:col>
      <xdr:colOff>101600</xdr:colOff>
      <xdr:row>57</xdr:row>
      <xdr:rowOff>118110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134620</xdr:rowOff>
    </xdr:from>
    <xdr:ext cx="598170" cy="2584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580" y="95643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229,345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120650</xdr:rowOff>
    </xdr:from>
    <xdr:to>
      <xdr:col>10</xdr:col>
      <xdr:colOff>114300</xdr:colOff>
      <xdr:row>57</xdr:row>
      <xdr:rowOff>136525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9330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30480</xdr:rowOff>
    </xdr:from>
    <xdr:to>
      <xdr:col>10</xdr:col>
      <xdr:colOff>165100</xdr:colOff>
      <xdr:row>57</xdr:row>
      <xdr:rowOff>132080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149225</xdr:rowOff>
    </xdr:from>
    <xdr:ext cx="59817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580" y="95789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60325</xdr:rowOff>
    </xdr:from>
    <xdr:to>
      <xdr:col>6</xdr:col>
      <xdr:colOff>38100</xdr:colOff>
      <xdr:row>57</xdr:row>
      <xdr:rowOff>161925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6985</xdr:rowOff>
    </xdr:from>
    <xdr:ext cx="598170" cy="2584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580" y="96081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202,674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142240</xdr:rowOff>
    </xdr:from>
    <xdr:to>
      <xdr:col>24</xdr:col>
      <xdr:colOff>114300</xdr:colOff>
      <xdr:row>57</xdr:row>
      <xdr:rowOff>72390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4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120650</xdr:rowOff>
    </xdr:from>
    <xdr:ext cx="598805" cy="2584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218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257,171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26035</xdr:rowOff>
    </xdr:from>
    <xdr:to>
      <xdr:col>20</xdr:col>
      <xdr:colOff>38100</xdr:colOff>
      <xdr:row>57</xdr:row>
      <xdr:rowOff>127635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9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118745</xdr:rowOff>
    </xdr:from>
    <xdr:ext cx="59817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580" y="98913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223,329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27940</xdr:rowOff>
    </xdr:from>
    <xdr:to>
      <xdr:col>15</xdr:col>
      <xdr:colOff>101600</xdr:colOff>
      <xdr:row>57</xdr:row>
      <xdr:rowOff>129540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0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120650</xdr:rowOff>
    </xdr:from>
    <xdr:ext cx="598170" cy="2584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580" y="98933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222,318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69215</xdr:rowOff>
    </xdr:from>
    <xdr:to>
      <xdr:col>10</xdr:col>
      <xdr:colOff>165100</xdr:colOff>
      <xdr:row>57</xdr:row>
      <xdr:rowOff>170815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4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161925</xdr:rowOff>
    </xdr:from>
    <xdr:ext cx="598170"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580" y="99345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196,904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86360</xdr:rowOff>
    </xdr:from>
    <xdr:to>
      <xdr:col>6</xdr:col>
      <xdr:colOff>38100</xdr:colOff>
      <xdr:row>58</xdr:row>
      <xdr:rowOff>15875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59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58</xdr:row>
      <xdr:rowOff>6985</xdr:rowOff>
    </xdr:from>
    <xdr:ext cx="598170" cy="2584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580" y="99510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186,836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250" cy="22479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8285" cy="2584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84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913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4995" cy="2584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4995" cy="2584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84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45085</xdr:rowOff>
    </xdr:from>
    <xdr:to>
      <xdr:col>24</xdr:col>
      <xdr:colOff>62865</xdr:colOff>
      <xdr:row>78</xdr:row>
      <xdr:rowOff>127000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585"/>
          <a:ext cx="127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130810</xdr:rowOff>
    </xdr:from>
    <xdr:ext cx="469900" cy="259080"/>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127000</xdr:rowOff>
    </xdr:from>
    <xdr:to>
      <xdr:col>24</xdr:col>
      <xdr:colOff>152400</xdr:colOff>
      <xdr:row>78</xdr:row>
      <xdr:rowOff>127000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0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163195</xdr:rowOff>
    </xdr:from>
    <xdr:ext cx="598805" cy="259080"/>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7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160,330</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45085</xdr:rowOff>
    </xdr:from>
    <xdr:to>
      <xdr:col>24</xdr:col>
      <xdr:colOff>152400</xdr:colOff>
      <xdr:row>70</xdr:row>
      <xdr:rowOff>45085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38100</xdr:rowOff>
    </xdr:from>
    <xdr:to>
      <xdr:col>24</xdr:col>
      <xdr:colOff>63500</xdr:colOff>
      <xdr:row>77</xdr:row>
      <xdr:rowOff>127635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239750"/>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124460</xdr:rowOff>
    </xdr:from>
    <xdr:ext cx="534670" cy="259080"/>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2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36,117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101600</xdr:rowOff>
    </xdr:from>
    <xdr:to>
      <xdr:col>24</xdr:col>
      <xdr:colOff>114300</xdr:colOff>
      <xdr:row>77</xdr:row>
      <xdr:rowOff>31750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96520</xdr:rowOff>
    </xdr:from>
    <xdr:to>
      <xdr:col>19</xdr:col>
      <xdr:colOff>177800</xdr:colOff>
      <xdr:row>77</xdr:row>
      <xdr:rowOff>127635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29817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17780</xdr:rowOff>
    </xdr:from>
    <xdr:to>
      <xdr:col>20</xdr:col>
      <xdr:colOff>38100</xdr:colOff>
      <xdr:row>77</xdr:row>
      <xdr:rowOff>118745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9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75</xdr:row>
      <xdr:rowOff>135255</xdr:rowOff>
    </xdr:from>
    <xdr:ext cx="534035" cy="2584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29965" y="129940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26,601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96520</xdr:rowOff>
    </xdr:from>
    <xdr:to>
      <xdr:col>15</xdr:col>
      <xdr:colOff>50800</xdr:colOff>
      <xdr:row>77</xdr:row>
      <xdr:rowOff>109220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29817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22225</xdr:rowOff>
    </xdr:from>
    <xdr:to>
      <xdr:col>15</xdr:col>
      <xdr:colOff>101600</xdr:colOff>
      <xdr:row>77</xdr:row>
      <xdr:rowOff>123825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75</xdr:row>
      <xdr:rowOff>140970</xdr:rowOff>
    </xdr:from>
    <xdr:ext cx="534035" cy="259080"/>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0965" y="129997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107315</xdr:rowOff>
    </xdr:from>
    <xdr:to>
      <xdr:col>10</xdr:col>
      <xdr:colOff>114300</xdr:colOff>
      <xdr:row>77</xdr:row>
      <xdr:rowOff>109220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089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26035</xdr:rowOff>
    </xdr:from>
    <xdr:to>
      <xdr:col>10</xdr:col>
      <xdr:colOff>165100</xdr:colOff>
      <xdr:row>77</xdr:row>
      <xdr:rowOff>127635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75</xdr:row>
      <xdr:rowOff>144145</xdr:rowOff>
    </xdr:from>
    <xdr:ext cx="534035" cy="2584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1965" y="130028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10795</xdr:rowOff>
    </xdr:from>
    <xdr:to>
      <xdr:col>6</xdr:col>
      <xdr:colOff>38100</xdr:colOff>
      <xdr:row>77</xdr:row>
      <xdr:rowOff>112395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75</xdr:row>
      <xdr:rowOff>128905</xdr:rowOff>
    </xdr:from>
    <xdr:ext cx="534035"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2965" y="129876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27,262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158750</xdr:rowOff>
    </xdr:from>
    <xdr:to>
      <xdr:col>24</xdr:col>
      <xdr:colOff>114300</xdr:colOff>
      <xdr:row>77</xdr:row>
      <xdr:rowOff>88900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18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137160</xdr:rowOff>
    </xdr:from>
    <xdr:ext cx="534670" cy="259080"/>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167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29,875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76835</xdr:rowOff>
    </xdr:from>
    <xdr:to>
      <xdr:col>20</xdr:col>
      <xdr:colOff>38100</xdr:colOff>
      <xdr:row>78</xdr:row>
      <xdr:rowOff>6985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7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77</xdr:row>
      <xdr:rowOff>169545</xdr:rowOff>
    </xdr:from>
    <xdr:ext cx="534035" cy="2584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29965" y="133711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45720</xdr:rowOff>
    </xdr:from>
    <xdr:to>
      <xdr:col>15</xdr:col>
      <xdr:colOff>101600</xdr:colOff>
      <xdr:row>77</xdr:row>
      <xdr:rowOff>147320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77</xdr:row>
      <xdr:rowOff>138430</xdr:rowOff>
    </xdr:from>
    <xdr:ext cx="534035"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0965" y="13340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23,455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57785</xdr:rowOff>
    </xdr:from>
    <xdr:to>
      <xdr:col>10</xdr:col>
      <xdr:colOff>165100</xdr:colOff>
      <xdr:row>77</xdr:row>
      <xdr:rowOff>159385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5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77</xdr:row>
      <xdr:rowOff>150495</xdr:rowOff>
    </xdr:from>
    <xdr:ext cx="534035"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1965" y="133521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22,121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56515</xdr:rowOff>
    </xdr:from>
    <xdr:to>
      <xdr:col>6</xdr:col>
      <xdr:colOff>38100</xdr:colOff>
      <xdr:row>77</xdr:row>
      <xdr:rowOff>158115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5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77</xdr:row>
      <xdr:rowOff>149225</xdr:rowOff>
    </xdr:from>
    <xdr:ext cx="534035"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2965" y="133508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22,305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156,106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250" cy="22479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285" cy="2584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84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603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4995" cy="2584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951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4995" cy="2584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4995"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995" cy="2584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161925</xdr:rowOff>
    </xdr:from>
    <xdr:to>
      <xdr:col>24</xdr:col>
      <xdr:colOff>62865</xdr:colOff>
      <xdr:row>99</xdr:row>
      <xdr:rowOff>81280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425"/>
          <a:ext cx="1270" cy="1462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86360</xdr:rowOff>
    </xdr:from>
    <xdr:ext cx="534670" cy="2584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99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31,588</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81280</xdr:rowOff>
    </xdr:from>
    <xdr:to>
      <xdr:col>24</xdr:col>
      <xdr:colOff>152400</xdr:colOff>
      <xdr:row>99</xdr:row>
      <xdr:rowOff>81280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4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109220</xdr:rowOff>
    </xdr:from>
    <xdr:ext cx="598805" cy="2584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827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165,944</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161925</xdr:rowOff>
    </xdr:from>
    <xdr:to>
      <xdr:col>24</xdr:col>
      <xdr:colOff>152400</xdr:colOff>
      <xdr:row>90</xdr:row>
      <xdr:rowOff>161925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67310</xdr:rowOff>
    </xdr:from>
    <xdr:to>
      <xdr:col>24</xdr:col>
      <xdr:colOff>63500</xdr:colOff>
      <xdr:row>93</xdr:row>
      <xdr:rowOff>102870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01216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49530</xdr:rowOff>
    </xdr:from>
    <xdr:ext cx="534670" cy="259080"/>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372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90,876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71120</xdr:rowOff>
    </xdr:from>
    <xdr:to>
      <xdr:col>24</xdr:col>
      <xdr:colOff>114300</xdr:colOff>
      <xdr:row>96</xdr:row>
      <xdr:rowOff>1270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67310</xdr:rowOff>
    </xdr:from>
    <xdr:to>
      <xdr:col>19</xdr:col>
      <xdr:colOff>177800</xdr:colOff>
      <xdr:row>94</xdr:row>
      <xdr:rowOff>151765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012160"/>
          <a:ext cx="889000" cy="255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90170</xdr:rowOff>
    </xdr:from>
    <xdr:to>
      <xdr:col>20</xdr:col>
      <xdr:colOff>38100</xdr:colOff>
      <xdr:row>96</xdr:row>
      <xdr:rowOff>20320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11430</xdr:rowOff>
    </xdr:from>
    <xdr:ext cx="534035"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29965" y="164706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89,149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93</xdr:row>
      <xdr:rowOff>126365</xdr:rowOff>
    </xdr:from>
    <xdr:to>
      <xdr:col>15</xdr:col>
      <xdr:colOff>50800</xdr:colOff>
      <xdr:row>94</xdr:row>
      <xdr:rowOff>151765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071215"/>
          <a:ext cx="88900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27305</xdr:rowOff>
    </xdr:from>
    <xdr:to>
      <xdr:col>15</xdr:col>
      <xdr:colOff>101600</xdr:colOff>
      <xdr:row>96</xdr:row>
      <xdr:rowOff>128905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120650</xdr:rowOff>
    </xdr:from>
    <xdr:ext cx="534035" cy="2584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0965" y="165798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79,179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93</xdr:row>
      <xdr:rowOff>126365</xdr:rowOff>
    </xdr:from>
    <xdr:to>
      <xdr:col>10</xdr:col>
      <xdr:colOff>114300</xdr:colOff>
      <xdr:row>95</xdr:row>
      <xdr:rowOff>114300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071215"/>
          <a:ext cx="889000" cy="330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106680</xdr:rowOff>
    </xdr:from>
    <xdr:to>
      <xdr:col>10</xdr:col>
      <xdr:colOff>165100</xdr:colOff>
      <xdr:row>96</xdr:row>
      <xdr:rowOff>36830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27940</xdr:rowOff>
    </xdr:from>
    <xdr:ext cx="534035"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1965" y="164871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87,618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153035</xdr:rowOff>
    </xdr:from>
    <xdr:to>
      <xdr:col>6</xdr:col>
      <xdr:colOff>38100</xdr:colOff>
      <xdr:row>97</xdr:row>
      <xdr:rowOff>83185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74930</xdr:rowOff>
    </xdr:from>
    <xdr:ext cx="534035" cy="2584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2965" y="167055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67,615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93</xdr:row>
      <xdr:rowOff>52070</xdr:rowOff>
    </xdr:from>
    <xdr:to>
      <xdr:col>24</xdr:col>
      <xdr:colOff>114300</xdr:colOff>
      <xdr:row>93</xdr:row>
      <xdr:rowOff>153670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99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74930</xdr:rowOff>
    </xdr:from>
    <xdr:ext cx="598805" cy="2584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8483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124,126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93</xdr:row>
      <xdr:rowOff>16510</xdr:rowOff>
    </xdr:from>
    <xdr:to>
      <xdr:col>20</xdr:col>
      <xdr:colOff>38100</xdr:colOff>
      <xdr:row>93</xdr:row>
      <xdr:rowOff>118110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96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91</xdr:row>
      <xdr:rowOff>134620</xdr:rowOff>
    </xdr:from>
    <xdr:ext cx="598170" cy="2584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580" y="157365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127,428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100965</xdr:rowOff>
    </xdr:from>
    <xdr:to>
      <xdr:col>15</xdr:col>
      <xdr:colOff>101600</xdr:colOff>
      <xdr:row>95</xdr:row>
      <xdr:rowOff>31115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21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93</xdr:row>
      <xdr:rowOff>48260</xdr:rowOff>
    </xdr:from>
    <xdr:ext cx="59817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580" y="159931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103,863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93</xdr:row>
      <xdr:rowOff>75565</xdr:rowOff>
    </xdr:from>
    <xdr:to>
      <xdr:col>10</xdr:col>
      <xdr:colOff>165100</xdr:colOff>
      <xdr:row>94</xdr:row>
      <xdr:rowOff>6350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0204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92</xdr:row>
      <xdr:rowOff>22225</xdr:rowOff>
    </xdr:from>
    <xdr:ext cx="598170" cy="2584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580" y="157956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121,977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63500</xdr:rowOff>
    </xdr:from>
    <xdr:to>
      <xdr:col>6</xdr:col>
      <xdr:colOff>38100</xdr:colOff>
      <xdr:row>95</xdr:row>
      <xdr:rowOff>165100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35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10160</xdr:rowOff>
    </xdr:from>
    <xdr:ext cx="53403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2965" y="161264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91,604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95,941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250" cy="224790"/>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8285" cy="2584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35</xdr:row>
      <xdr:rowOff>54610</xdr:rowOff>
    </xdr:from>
    <xdr:ext cx="594995" cy="2584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370" y="6055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111760</xdr:rowOff>
    </xdr:from>
    <xdr:ext cx="594995" cy="2584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370" y="5598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168910</xdr:rowOff>
    </xdr:from>
    <xdr:ext cx="594995" cy="2584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140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4995" cy="2584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99060</xdr:rowOff>
    </xdr:from>
    <xdr:to>
      <xdr:col>54</xdr:col>
      <xdr:colOff>189865</xdr:colOff>
      <xdr:row>37</xdr:row>
      <xdr:rowOff>128905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560"/>
          <a:ext cx="1270" cy="1229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132715</xdr:rowOff>
    </xdr:from>
    <xdr:ext cx="534670" cy="2584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3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79,621</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128905</xdr:rowOff>
    </xdr:from>
    <xdr:to>
      <xdr:col>55</xdr:col>
      <xdr:colOff>88900</xdr:colOff>
      <xdr:row>37</xdr:row>
      <xdr:rowOff>128905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45720</xdr:rowOff>
    </xdr:from>
    <xdr:ext cx="598805" cy="259080"/>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617,839</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99060</xdr:rowOff>
    </xdr:from>
    <xdr:to>
      <xdr:col>55</xdr:col>
      <xdr:colOff>88900</xdr:colOff>
      <xdr:row>30</xdr:row>
      <xdr:rowOff>99060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110490</xdr:rowOff>
    </xdr:from>
    <xdr:to>
      <xdr:col>55</xdr:col>
      <xdr:colOff>0</xdr:colOff>
      <xdr:row>36</xdr:row>
      <xdr:rowOff>100965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111240"/>
          <a:ext cx="8382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81915</xdr:rowOff>
    </xdr:from>
    <xdr:ext cx="598805" cy="259080"/>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1121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238,157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59055</xdr:rowOff>
    </xdr:from>
    <xdr:to>
      <xdr:col>55</xdr:col>
      <xdr:colOff>50800</xdr:colOff>
      <xdr:row>35</xdr:row>
      <xdr:rowOff>160655</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65405</xdr:rowOff>
    </xdr:from>
    <xdr:to>
      <xdr:col>50</xdr:col>
      <xdr:colOff>114300</xdr:colOff>
      <xdr:row>36</xdr:row>
      <xdr:rowOff>100965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23760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158750</xdr:rowOff>
    </xdr:from>
    <xdr:to>
      <xdr:col>50</xdr:col>
      <xdr:colOff>165100</xdr:colOff>
      <xdr:row>36</xdr:row>
      <xdr:rowOff>88900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34</xdr:row>
      <xdr:rowOff>105410</xdr:rowOff>
    </xdr:from>
    <xdr:ext cx="598170" cy="259080"/>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580" y="59347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65405</xdr:rowOff>
    </xdr:from>
    <xdr:to>
      <xdr:col>45</xdr:col>
      <xdr:colOff>177800</xdr:colOff>
      <xdr:row>36</xdr:row>
      <xdr:rowOff>149860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237605"/>
          <a:ext cx="8890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166370</xdr:rowOff>
    </xdr:from>
    <xdr:to>
      <xdr:col>46</xdr:col>
      <xdr:colOff>38100</xdr:colOff>
      <xdr:row>36</xdr:row>
      <xdr:rowOff>96520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34</xdr:row>
      <xdr:rowOff>113030</xdr:rowOff>
    </xdr:from>
    <xdr:ext cx="598170" cy="25908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580" y="59423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191,129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128905</xdr:rowOff>
    </xdr:from>
    <xdr:to>
      <xdr:col>41</xdr:col>
      <xdr:colOff>50800</xdr:colOff>
      <xdr:row>36</xdr:row>
      <xdr:rowOff>149860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29655"/>
          <a:ext cx="8890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36830</xdr:rowOff>
    </xdr:from>
    <xdr:to>
      <xdr:col>41</xdr:col>
      <xdr:colOff>101600</xdr:colOff>
      <xdr:row>36</xdr:row>
      <xdr:rowOff>138430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34</xdr:row>
      <xdr:rowOff>154940</xdr:rowOff>
    </xdr:from>
    <xdr:ext cx="598170" cy="2584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580" y="59842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172,781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119380</xdr:rowOff>
    </xdr:from>
    <xdr:to>
      <xdr:col>36</xdr:col>
      <xdr:colOff>165100</xdr:colOff>
      <xdr:row>35</xdr:row>
      <xdr:rowOff>49530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66040</xdr:rowOff>
    </xdr:from>
    <xdr:ext cx="598170" cy="2584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580" y="57238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286,596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59690</xdr:rowOff>
    </xdr:from>
    <xdr:to>
      <xdr:col>55</xdr:col>
      <xdr:colOff>50800</xdr:colOff>
      <xdr:row>35</xdr:row>
      <xdr:rowOff>161290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38100</xdr:rowOff>
    </xdr:from>
    <xdr:ext cx="598805" cy="259080"/>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388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237,873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50165</xdr:rowOff>
    </xdr:from>
    <xdr:to>
      <xdr:col>50</xdr:col>
      <xdr:colOff>165100</xdr:colOff>
      <xdr:row>36</xdr:row>
      <xdr:rowOff>151765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36</xdr:row>
      <xdr:rowOff>143510</xdr:rowOff>
    </xdr:from>
    <xdr:ext cx="598170" cy="2584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580" y="63157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167,080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14605</xdr:rowOff>
    </xdr:from>
    <xdr:to>
      <xdr:col>46</xdr:col>
      <xdr:colOff>38100</xdr:colOff>
      <xdr:row>36</xdr:row>
      <xdr:rowOff>116205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18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36</xdr:row>
      <xdr:rowOff>107315</xdr:rowOff>
    </xdr:from>
    <xdr:ext cx="59817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580" y="62795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182,475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99060</xdr:rowOff>
    </xdr:from>
    <xdr:to>
      <xdr:col>41</xdr:col>
      <xdr:colOff>101600</xdr:colOff>
      <xdr:row>37</xdr:row>
      <xdr:rowOff>29210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37</xdr:row>
      <xdr:rowOff>20320</xdr:rowOff>
    </xdr:from>
    <xdr:ext cx="598170" cy="2584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580" y="63639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145,653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78105</xdr:rowOff>
    </xdr:from>
    <xdr:to>
      <xdr:col>36</xdr:col>
      <xdr:colOff>165100</xdr:colOff>
      <xdr:row>36</xdr:row>
      <xdr:rowOff>8255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35</xdr:row>
      <xdr:rowOff>170815</xdr:rowOff>
    </xdr:from>
    <xdr:ext cx="598170" cy="2584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580" y="61715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229,655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250" cy="224790"/>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8285" cy="25908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35560</xdr:rowOff>
    </xdr:from>
    <xdr:ext cx="685165" cy="25908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200" y="9636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53</xdr:row>
      <xdr:rowOff>168910</xdr:rowOff>
    </xdr:from>
    <xdr:ext cx="685165" cy="2584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200" y="9255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51</xdr:row>
      <xdr:rowOff>130810</xdr:rowOff>
    </xdr:from>
    <xdr:ext cx="685165"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200" y="8874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92710</xdr:rowOff>
    </xdr:from>
    <xdr:ext cx="685165" cy="25908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200" y="849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5165" cy="2584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104775</xdr:rowOff>
    </xdr:from>
    <xdr:to>
      <xdr:col>54</xdr:col>
      <xdr:colOff>189865</xdr:colOff>
      <xdr:row>59</xdr:row>
      <xdr:rowOff>17780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725"/>
          <a:ext cx="1270" cy="1284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20955</xdr:rowOff>
    </xdr:from>
    <xdr:ext cx="534670" cy="2584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5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71,317</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17780</xdr:rowOff>
    </xdr:from>
    <xdr:to>
      <xdr:col>55</xdr:col>
      <xdr:colOff>88900</xdr:colOff>
      <xdr:row>59</xdr:row>
      <xdr:rowOff>17780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3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52070</xdr:rowOff>
    </xdr:from>
    <xdr:ext cx="690245" cy="2584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57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3,440,965</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104775</xdr:rowOff>
    </xdr:from>
    <xdr:to>
      <xdr:col>55</xdr:col>
      <xdr:colOff>88900</xdr:colOff>
      <xdr:row>51</xdr:row>
      <xdr:rowOff>104775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83185</xdr:rowOff>
    </xdr:from>
    <xdr:to>
      <xdr:col>55</xdr:col>
      <xdr:colOff>0</xdr:colOff>
      <xdr:row>59</xdr:row>
      <xdr:rowOff>5080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10027285"/>
          <a:ext cx="8382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88265</xdr:rowOff>
    </xdr:from>
    <xdr:ext cx="598805" cy="2584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91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262,169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65405</xdr:rowOff>
    </xdr:from>
    <xdr:to>
      <xdr:col>55</xdr:col>
      <xdr:colOff>50800</xdr:colOff>
      <xdr:row>58</xdr:row>
      <xdr:rowOff>167005</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83185</xdr:rowOff>
    </xdr:from>
    <xdr:to>
      <xdr:col>50</xdr:col>
      <xdr:colOff>114300</xdr:colOff>
      <xdr:row>58</xdr:row>
      <xdr:rowOff>145415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1002728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57150</xdr:rowOff>
    </xdr:from>
    <xdr:to>
      <xdr:col>50</xdr:col>
      <xdr:colOff>165100</xdr:colOff>
      <xdr:row>58</xdr:row>
      <xdr:rowOff>158750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58</xdr:row>
      <xdr:rowOff>149860</xdr:rowOff>
    </xdr:from>
    <xdr:ext cx="598170" cy="259080"/>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580" y="100939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283,153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127635</xdr:rowOff>
    </xdr:from>
    <xdr:to>
      <xdr:col>45</xdr:col>
      <xdr:colOff>177800</xdr:colOff>
      <xdr:row>58</xdr:row>
      <xdr:rowOff>145415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1007173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59055</xdr:rowOff>
    </xdr:from>
    <xdr:to>
      <xdr:col>46</xdr:col>
      <xdr:colOff>38100</xdr:colOff>
      <xdr:row>58</xdr:row>
      <xdr:rowOff>160655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57</xdr:row>
      <xdr:rowOff>6350</xdr:rowOff>
    </xdr:from>
    <xdr:ext cx="598170" cy="2584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580" y="97790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278,179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94615</xdr:rowOff>
    </xdr:from>
    <xdr:to>
      <xdr:col>41</xdr:col>
      <xdr:colOff>50800</xdr:colOff>
      <xdr:row>58</xdr:row>
      <xdr:rowOff>127635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1003871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39370</xdr:rowOff>
    </xdr:from>
    <xdr:to>
      <xdr:col>41</xdr:col>
      <xdr:colOff>101600</xdr:colOff>
      <xdr:row>58</xdr:row>
      <xdr:rowOff>140970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56</xdr:row>
      <xdr:rowOff>157480</xdr:rowOff>
    </xdr:from>
    <xdr:ext cx="598170" cy="2584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580" y="97586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330,026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64770</xdr:rowOff>
    </xdr:from>
    <xdr:to>
      <xdr:col>36</xdr:col>
      <xdr:colOff>165100</xdr:colOff>
      <xdr:row>58</xdr:row>
      <xdr:rowOff>166370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58</xdr:row>
      <xdr:rowOff>157480</xdr:rowOff>
    </xdr:from>
    <xdr:ext cx="598170" cy="2584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580" y="101015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263,613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125730</xdr:rowOff>
    </xdr:from>
    <xdr:to>
      <xdr:col>55</xdr:col>
      <xdr:colOff>50800</xdr:colOff>
      <xdr:row>59</xdr:row>
      <xdr:rowOff>55880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6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43815</xdr:rowOff>
    </xdr:from>
    <xdr:ext cx="598805" cy="2584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9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103,552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32385</xdr:rowOff>
    </xdr:from>
    <xdr:to>
      <xdr:col>50</xdr:col>
      <xdr:colOff>165100</xdr:colOff>
      <xdr:row>58</xdr:row>
      <xdr:rowOff>133985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7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56</xdr:row>
      <xdr:rowOff>150495</xdr:rowOff>
    </xdr:from>
    <xdr:ext cx="59817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580" y="97516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348,856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94615</xdr:rowOff>
    </xdr:from>
    <xdr:to>
      <xdr:col>46</xdr:col>
      <xdr:colOff>38100</xdr:colOff>
      <xdr:row>59</xdr:row>
      <xdr:rowOff>24765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3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59</xdr:row>
      <xdr:rowOff>15875</xdr:rowOff>
    </xdr:from>
    <xdr:ext cx="59817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580" y="101314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185,206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76835</xdr:rowOff>
    </xdr:from>
    <xdr:to>
      <xdr:col>41</xdr:col>
      <xdr:colOff>101600</xdr:colOff>
      <xdr:row>59</xdr:row>
      <xdr:rowOff>6985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2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58</xdr:row>
      <xdr:rowOff>169545</xdr:rowOff>
    </xdr:from>
    <xdr:ext cx="598170" cy="2584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580" y="101136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232,101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43815</xdr:rowOff>
    </xdr:from>
    <xdr:to>
      <xdr:col>36</xdr:col>
      <xdr:colOff>165100</xdr:colOff>
      <xdr:row>58</xdr:row>
      <xdr:rowOff>145415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8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56</xdr:row>
      <xdr:rowOff>161925</xdr:rowOff>
    </xdr:from>
    <xdr:ext cx="598170"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580" y="97631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318,110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20,636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250" cy="224790"/>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8285" cy="2584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94995" cy="2584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94995" cy="2584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168910</xdr:rowOff>
    </xdr:from>
    <xdr:ext cx="594995" cy="2584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995" cy="2584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101600</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3100"/>
          <a:ext cx="127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84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48260</xdr:rowOff>
    </xdr:from>
    <xdr:ext cx="598805" cy="259080"/>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616,764</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101600</xdr:rowOff>
    </xdr:from>
    <xdr:to>
      <xdr:col>55</xdr:col>
      <xdr:colOff>88900</xdr:colOff>
      <xdr:row>70</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64770</xdr:rowOff>
    </xdr:from>
    <xdr:to>
      <xdr:col>55</xdr:col>
      <xdr:colOff>0</xdr:colOff>
      <xdr:row>78</xdr:row>
      <xdr:rowOff>78740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2923520"/>
          <a:ext cx="838200" cy="528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90805</xdr:rowOff>
    </xdr:from>
    <xdr:ext cx="534670" cy="2584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0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84,139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67945</xdr:rowOff>
    </xdr:from>
    <xdr:to>
      <xdr:col>55</xdr:col>
      <xdr:colOff>50800</xdr:colOff>
      <xdr:row>77</xdr:row>
      <xdr:rowOff>169545</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64770</xdr:rowOff>
    </xdr:from>
    <xdr:to>
      <xdr:col>50</xdr:col>
      <xdr:colOff>114300</xdr:colOff>
      <xdr:row>77</xdr:row>
      <xdr:rowOff>37465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923520"/>
          <a:ext cx="889000" cy="315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29845</xdr:rowOff>
    </xdr:from>
    <xdr:to>
      <xdr:col>50</xdr:col>
      <xdr:colOff>165100</xdr:colOff>
      <xdr:row>77</xdr:row>
      <xdr:rowOff>132080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77</xdr:row>
      <xdr:rowOff>122555</xdr:rowOff>
    </xdr:from>
    <xdr:ext cx="598170" cy="2584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580" y="133242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100,739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37465</xdr:rowOff>
    </xdr:from>
    <xdr:to>
      <xdr:col>45</xdr:col>
      <xdr:colOff>177800</xdr:colOff>
      <xdr:row>77</xdr:row>
      <xdr:rowOff>81280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23911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9525</xdr:rowOff>
    </xdr:from>
    <xdr:to>
      <xdr:col>46</xdr:col>
      <xdr:colOff>38100</xdr:colOff>
      <xdr:row>77</xdr:row>
      <xdr:rowOff>111125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77</xdr:row>
      <xdr:rowOff>102870</xdr:rowOff>
    </xdr:from>
    <xdr:ext cx="598170" cy="259080"/>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580" y="133045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75</xdr:row>
      <xdr:rowOff>119380</xdr:rowOff>
    </xdr:from>
    <xdr:to>
      <xdr:col>41</xdr:col>
      <xdr:colOff>50800</xdr:colOff>
      <xdr:row>77</xdr:row>
      <xdr:rowOff>81280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2978130"/>
          <a:ext cx="889000" cy="304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155575</xdr:rowOff>
    </xdr:from>
    <xdr:to>
      <xdr:col>41</xdr:col>
      <xdr:colOff>101600</xdr:colOff>
      <xdr:row>77</xdr:row>
      <xdr:rowOff>86360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75</xdr:row>
      <xdr:rowOff>102235</xdr:rowOff>
    </xdr:from>
    <xdr:ext cx="598170" cy="2584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580" y="129609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120,784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86360</xdr:rowOff>
    </xdr:from>
    <xdr:to>
      <xdr:col>36</xdr:col>
      <xdr:colOff>165100</xdr:colOff>
      <xdr:row>78</xdr:row>
      <xdr:rowOff>16510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7620</xdr:rowOff>
    </xdr:from>
    <xdr:ext cx="534035" cy="2584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4965" y="133807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76,049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27940</xdr:rowOff>
    </xdr:from>
    <xdr:to>
      <xdr:col>55</xdr:col>
      <xdr:colOff>50800</xdr:colOff>
      <xdr:row>78</xdr:row>
      <xdr:rowOff>129540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0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114300</xdr:rowOff>
    </xdr:from>
    <xdr:ext cx="534670" cy="259080"/>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15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26,691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13970</xdr:rowOff>
    </xdr:from>
    <xdr:to>
      <xdr:col>50</xdr:col>
      <xdr:colOff>165100</xdr:colOff>
      <xdr:row>75</xdr:row>
      <xdr:rowOff>115570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87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73</xdr:row>
      <xdr:rowOff>132080</xdr:rowOff>
    </xdr:from>
    <xdr:ext cx="598170" cy="2584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39580" y="126479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257,813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158115</xdr:rowOff>
    </xdr:from>
    <xdr:to>
      <xdr:col>46</xdr:col>
      <xdr:colOff>38100</xdr:colOff>
      <xdr:row>77</xdr:row>
      <xdr:rowOff>88265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18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75</xdr:row>
      <xdr:rowOff>105410</xdr:rowOff>
    </xdr:from>
    <xdr:ext cx="59817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50580" y="129641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119,586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30480</xdr:rowOff>
    </xdr:from>
    <xdr:to>
      <xdr:col>41</xdr:col>
      <xdr:colOff>101600</xdr:colOff>
      <xdr:row>77</xdr:row>
      <xdr:rowOff>132080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77</xdr:row>
      <xdr:rowOff>123190</xdr:rowOff>
    </xdr:from>
    <xdr:ext cx="598170" cy="2584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61580" y="133248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100,645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68580</xdr:rowOff>
    </xdr:from>
    <xdr:to>
      <xdr:col>36</xdr:col>
      <xdr:colOff>165100</xdr:colOff>
      <xdr:row>75</xdr:row>
      <xdr:rowOff>170180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74</xdr:row>
      <xdr:rowOff>15240</xdr:rowOff>
    </xdr:from>
    <xdr:ext cx="59817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672580" y="127025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233,930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48,625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250" cy="224790"/>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8285" cy="2584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4995" cy="2584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4995" cy="2584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94995" cy="2584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995" cy="2584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118110</xdr:rowOff>
    </xdr:from>
    <xdr:to>
      <xdr:col>54</xdr:col>
      <xdr:colOff>189865</xdr:colOff>
      <xdr:row>98</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610"/>
          <a:ext cx="1270" cy="1355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105410</xdr:rowOff>
    </xdr:from>
    <xdr:ext cx="534670" cy="259080"/>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16,775</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101600</xdr:rowOff>
    </xdr:from>
    <xdr:to>
      <xdr:col>55</xdr:col>
      <xdr:colOff>88900</xdr:colOff>
      <xdr:row>98</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64770</xdr:rowOff>
    </xdr:from>
    <xdr:ext cx="598805" cy="2584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82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609,378</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118110</xdr:rowOff>
    </xdr:from>
    <xdr:to>
      <xdr:col>55</xdr:col>
      <xdr:colOff>88900</xdr:colOff>
      <xdr:row>90</xdr:row>
      <xdr:rowOff>118110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141605</xdr:rowOff>
    </xdr:from>
    <xdr:to>
      <xdr:col>55</xdr:col>
      <xdr:colOff>0</xdr:colOff>
      <xdr:row>98</xdr:row>
      <xdr:rowOff>33655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772255"/>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130175</xdr:rowOff>
    </xdr:from>
    <xdr:ext cx="598805" cy="259080"/>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792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141,959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107315</xdr:rowOff>
    </xdr:from>
    <xdr:to>
      <xdr:col>55</xdr:col>
      <xdr:colOff>50800</xdr:colOff>
      <xdr:row>97</xdr:row>
      <xdr:rowOff>37465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141605</xdr:rowOff>
    </xdr:from>
    <xdr:to>
      <xdr:col>50</xdr:col>
      <xdr:colOff>114300</xdr:colOff>
      <xdr:row>98</xdr:row>
      <xdr:rowOff>33020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77225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91440</xdr:rowOff>
    </xdr:from>
    <xdr:to>
      <xdr:col>50</xdr:col>
      <xdr:colOff>165100</xdr:colOff>
      <xdr:row>97</xdr:row>
      <xdr:rowOff>21590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95</xdr:row>
      <xdr:rowOff>38100</xdr:rowOff>
    </xdr:from>
    <xdr:ext cx="598170" cy="259080"/>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580" y="163258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148,877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83820</xdr:rowOff>
    </xdr:from>
    <xdr:to>
      <xdr:col>45</xdr:col>
      <xdr:colOff>177800</xdr:colOff>
      <xdr:row>98</xdr:row>
      <xdr:rowOff>33020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71447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135890</xdr:rowOff>
    </xdr:from>
    <xdr:to>
      <xdr:col>46</xdr:col>
      <xdr:colOff>38100</xdr:colOff>
      <xdr:row>97</xdr:row>
      <xdr:rowOff>66040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95</xdr:row>
      <xdr:rowOff>82550</xdr:rowOff>
    </xdr:from>
    <xdr:ext cx="598170" cy="25908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580" y="163703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129,380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83820</xdr:rowOff>
    </xdr:from>
    <xdr:to>
      <xdr:col>41</xdr:col>
      <xdr:colOff>50800</xdr:colOff>
      <xdr:row>98</xdr:row>
      <xdr:rowOff>39370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714470"/>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170180</xdr:rowOff>
    </xdr:from>
    <xdr:to>
      <xdr:col>41</xdr:col>
      <xdr:colOff>101600</xdr:colOff>
      <xdr:row>96</xdr:row>
      <xdr:rowOff>100330</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94</xdr:row>
      <xdr:rowOff>116840</xdr:rowOff>
    </xdr:from>
    <xdr:ext cx="598170" cy="25908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580" y="162331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189,546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67945</xdr:rowOff>
    </xdr:from>
    <xdr:to>
      <xdr:col>36</xdr:col>
      <xdr:colOff>165100</xdr:colOff>
      <xdr:row>96</xdr:row>
      <xdr:rowOff>169545</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95</xdr:row>
      <xdr:rowOff>14605</xdr:rowOff>
    </xdr:from>
    <xdr:ext cx="598170" cy="259080"/>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580" y="163023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159,146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154940</xdr:rowOff>
    </xdr:from>
    <xdr:to>
      <xdr:col>55</xdr:col>
      <xdr:colOff>50800</xdr:colOff>
      <xdr:row>98</xdr:row>
      <xdr:rowOff>84455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85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69215</xdr:rowOff>
    </xdr:from>
    <xdr:ext cx="534670" cy="259080"/>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998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46,468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90805</xdr:rowOff>
    </xdr:from>
    <xdr:to>
      <xdr:col>50</xdr:col>
      <xdr:colOff>165100</xdr:colOff>
      <xdr:row>98</xdr:row>
      <xdr:rowOff>20955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2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12065</xdr:rowOff>
    </xdr:from>
    <xdr:ext cx="534035"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1965" y="168141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74,220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153670</xdr:rowOff>
    </xdr:from>
    <xdr:to>
      <xdr:col>46</xdr:col>
      <xdr:colOff>38100</xdr:colOff>
      <xdr:row>98</xdr:row>
      <xdr:rowOff>83820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78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74930</xdr:rowOff>
    </xdr:from>
    <xdr:ext cx="534035" cy="2584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2965" y="168770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46,669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33020</xdr:rowOff>
    </xdr:from>
    <xdr:to>
      <xdr:col>41</xdr:col>
      <xdr:colOff>101600</xdr:colOff>
      <xdr:row>97</xdr:row>
      <xdr:rowOff>134620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6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125730</xdr:rowOff>
    </xdr:from>
    <xdr:ext cx="534035"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3965" y="167563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99,480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160020</xdr:rowOff>
    </xdr:from>
    <xdr:to>
      <xdr:col>36</xdr:col>
      <xdr:colOff>165100</xdr:colOff>
      <xdr:row>98</xdr:row>
      <xdr:rowOff>90170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79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81280</xdr:rowOff>
    </xdr:from>
    <xdr:ext cx="534035"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4965" y="168833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24790"/>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8285" cy="25908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35560</xdr:rowOff>
    </xdr:from>
    <xdr:ext cx="594995" cy="25908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370" y="620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168910</xdr:rowOff>
    </xdr:from>
    <xdr:ext cx="594995" cy="2584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130810</xdr:rowOff>
    </xdr:from>
    <xdr:ext cx="594995" cy="25908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92710</xdr:rowOff>
    </xdr:from>
    <xdr:ext cx="594995" cy="259080"/>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4995" cy="2584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163195</xdr:rowOff>
    </xdr:from>
    <xdr:to>
      <xdr:col>85</xdr:col>
      <xdr:colOff>126365</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245"/>
          <a:ext cx="127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48260</xdr:rowOff>
    </xdr:from>
    <xdr:ext cx="249555" cy="259080"/>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109855</xdr:rowOff>
    </xdr:from>
    <xdr:ext cx="598805" cy="2584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4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418,777</a:t>
          </a:r>
          <a:endParaRPr kumimoji="1" lang="ja-JP" altLang="en-US" sz="1000" b="1">
            <a:latin typeface="ＭＳ Ｐゴシック"/>
            <a:ea typeface="ＭＳ Ｐゴシック"/>
          </a:endParaRPr>
        </a:p>
      </xdr:txBody>
    </xdr:sp>
    <xdr:clientData/>
  </xdr:oneCellAnchor>
  <xdr:twoCellAnchor>
    <xdr:from>
      <xdr:col>85</xdr:col>
      <xdr:colOff>38100</xdr:colOff>
      <xdr:row>29</xdr:row>
      <xdr:rowOff>163195</xdr:rowOff>
    </xdr:from>
    <xdr:to>
      <xdr:col>86</xdr:col>
      <xdr:colOff>25400</xdr:colOff>
      <xdr:row>29</xdr:row>
      <xdr:rowOff>163195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62230</xdr:rowOff>
    </xdr:from>
    <xdr:to>
      <xdr:col>85</xdr:col>
      <xdr:colOff>127000</xdr:colOff>
      <xdr:row>39</xdr:row>
      <xdr:rowOff>34925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577330"/>
          <a:ext cx="8382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64135</xdr:rowOff>
    </xdr:from>
    <xdr:ext cx="534670" cy="2584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78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41275</xdr:rowOff>
    </xdr:from>
    <xdr:to>
      <xdr:col>85</xdr:col>
      <xdr:colOff>177800</xdr:colOff>
      <xdr:row>38</xdr:row>
      <xdr:rowOff>143510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62230</xdr:rowOff>
    </xdr:from>
    <xdr:to>
      <xdr:col>81</xdr:col>
      <xdr:colOff>50800</xdr:colOff>
      <xdr:row>38</xdr:row>
      <xdr:rowOff>128905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4592300" y="657733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18415</xdr:rowOff>
    </xdr:from>
    <xdr:to>
      <xdr:col>81</xdr:col>
      <xdr:colOff>101600</xdr:colOff>
      <xdr:row>38</xdr:row>
      <xdr:rowOff>120650</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111125</xdr:rowOff>
    </xdr:from>
    <xdr:ext cx="534035" cy="2584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3965" y="66262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38,430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128905</xdr:rowOff>
    </xdr:from>
    <xdr:to>
      <xdr:col>76</xdr:col>
      <xdr:colOff>114300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3703300" y="664400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40640</xdr:rowOff>
    </xdr:from>
    <xdr:to>
      <xdr:col>76</xdr:col>
      <xdr:colOff>165100</xdr:colOff>
      <xdr:row>38</xdr:row>
      <xdr:rowOff>141605</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158115</xdr:rowOff>
    </xdr:from>
    <xdr:ext cx="534035" cy="2584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4965" y="63303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32,814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41275</xdr:rowOff>
    </xdr:from>
    <xdr:to>
      <xdr:col>72</xdr:col>
      <xdr:colOff>38100</xdr:colOff>
      <xdr:row>38</xdr:row>
      <xdr:rowOff>143510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159385</xdr:rowOff>
    </xdr:from>
    <xdr:ext cx="534035" cy="2584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5965" y="63315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44450</xdr:rowOff>
    </xdr:from>
    <xdr:to>
      <xdr:col>67</xdr:col>
      <xdr:colOff>101600</xdr:colOff>
      <xdr:row>38</xdr:row>
      <xdr:rowOff>146050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162560</xdr:rowOff>
    </xdr:from>
    <xdr:ext cx="534035"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6965" y="63347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31,690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155575</xdr:rowOff>
    </xdr:from>
    <xdr:to>
      <xdr:col>85</xdr:col>
      <xdr:colOff>177800</xdr:colOff>
      <xdr:row>39</xdr:row>
      <xdr:rowOff>86360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70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70485</xdr:rowOff>
    </xdr:from>
    <xdr:ext cx="469900" cy="259080"/>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855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2,493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11430</xdr:rowOff>
    </xdr:from>
    <xdr:to>
      <xdr:col>81</xdr:col>
      <xdr:colOff>101600</xdr:colOff>
      <xdr:row>38</xdr:row>
      <xdr:rowOff>113030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52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129540</xdr:rowOff>
    </xdr:from>
    <xdr:ext cx="534035"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13965" y="6301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40,314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78105</xdr:rowOff>
    </xdr:from>
    <xdr:to>
      <xdr:col>76</xdr:col>
      <xdr:colOff>165100</xdr:colOff>
      <xdr:row>39</xdr:row>
      <xdr:rowOff>8255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59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170815</xdr:rowOff>
    </xdr:from>
    <xdr:ext cx="534035" cy="2584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24965" y="66859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22,876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86360</xdr:rowOff>
    </xdr:from>
    <xdr:ext cx="248920" cy="2584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78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86360</xdr:rowOff>
    </xdr:from>
    <xdr:ext cx="248920" cy="2584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9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24790"/>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8285" cy="2584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8285" cy="2584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8920" cy="259080"/>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8920" cy="259080"/>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8920" cy="259080"/>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892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892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892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892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892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2479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8285" cy="2584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94995" cy="2584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94995" cy="2584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94995" cy="2584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4995" cy="2584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39370</xdr:rowOff>
    </xdr:from>
    <xdr:to>
      <xdr:col>85</xdr:col>
      <xdr:colOff>126365</xdr:colOff>
      <xdr:row>78</xdr:row>
      <xdr:rowOff>137795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0870"/>
          <a:ext cx="127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141605</xdr:rowOff>
    </xdr:from>
    <xdr:ext cx="378460" cy="259080"/>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4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137795</xdr:rowOff>
    </xdr:from>
    <xdr:to>
      <xdr:col>86</xdr:col>
      <xdr:colOff>25400</xdr:colOff>
      <xdr:row>78</xdr:row>
      <xdr:rowOff>137795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157480</xdr:rowOff>
    </xdr:from>
    <xdr:ext cx="598805" cy="2584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08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643,801</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39370</xdr:rowOff>
    </xdr:from>
    <xdr:to>
      <xdr:col>86</xdr:col>
      <xdr:colOff>25400</xdr:colOff>
      <xdr:row>70</xdr:row>
      <xdr:rowOff>39370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0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80645</xdr:rowOff>
    </xdr:from>
    <xdr:to>
      <xdr:col>85</xdr:col>
      <xdr:colOff>127000</xdr:colOff>
      <xdr:row>76</xdr:row>
      <xdr:rowOff>98425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311084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71755</xdr:rowOff>
    </xdr:from>
    <xdr:ext cx="598805" cy="259080"/>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148,053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93345</xdr:rowOff>
    </xdr:from>
    <xdr:to>
      <xdr:col>85</xdr:col>
      <xdr:colOff>177800</xdr:colOff>
      <xdr:row>77</xdr:row>
      <xdr:rowOff>23495</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98425</xdr:rowOff>
    </xdr:from>
    <xdr:to>
      <xdr:col>81</xdr:col>
      <xdr:colOff>50800</xdr:colOff>
      <xdr:row>76</xdr:row>
      <xdr:rowOff>156210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12862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81915</xdr:rowOff>
    </xdr:from>
    <xdr:to>
      <xdr:col>81</xdr:col>
      <xdr:colOff>101600</xdr:colOff>
      <xdr:row>77</xdr:row>
      <xdr:rowOff>12065</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77</xdr:row>
      <xdr:rowOff>3175</xdr:rowOff>
    </xdr:from>
    <xdr:ext cx="598170" cy="259080"/>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580" y="132048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152,939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156210</xdr:rowOff>
    </xdr:from>
    <xdr:to>
      <xdr:col>76</xdr:col>
      <xdr:colOff>114300</xdr:colOff>
      <xdr:row>77</xdr:row>
      <xdr:rowOff>12700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18641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139700</xdr:rowOff>
    </xdr:from>
    <xdr:to>
      <xdr:col>76</xdr:col>
      <xdr:colOff>165100</xdr:colOff>
      <xdr:row>77</xdr:row>
      <xdr:rowOff>69850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77</xdr:row>
      <xdr:rowOff>60960</xdr:rowOff>
    </xdr:from>
    <xdr:ext cx="598170" cy="25908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580" y="132626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127,780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12700</xdr:rowOff>
    </xdr:from>
    <xdr:to>
      <xdr:col>71</xdr:col>
      <xdr:colOff>177800</xdr:colOff>
      <xdr:row>77</xdr:row>
      <xdr:rowOff>55245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21435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143510</xdr:rowOff>
    </xdr:from>
    <xdr:to>
      <xdr:col>72</xdr:col>
      <xdr:colOff>38100</xdr:colOff>
      <xdr:row>77</xdr:row>
      <xdr:rowOff>73660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77</xdr:row>
      <xdr:rowOff>64770</xdr:rowOff>
    </xdr:from>
    <xdr:ext cx="598170" cy="2584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580" y="132664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125,989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150495</xdr:rowOff>
    </xdr:from>
    <xdr:to>
      <xdr:col>67</xdr:col>
      <xdr:colOff>101600</xdr:colOff>
      <xdr:row>77</xdr:row>
      <xdr:rowOff>80645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75</xdr:row>
      <xdr:rowOff>97790</xdr:rowOff>
    </xdr:from>
    <xdr:ext cx="598170" cy="2584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580" y="129565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29845</xdr:rowOff>
    </xdr:from>
    <xdr:to>
      <xdr:col>85</xdr:col>
      <xdr:colOff>177800</xdr:colOff>
      <xdr:row>76</xdr:row>
      <xdr:rowOff>132080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0600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52705</xdr:rowOff>
    </xdr:from>
    <xdr:ext cx="598805" cy="2584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9114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175,835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47625</xdr:rowOff>
    </xdr:from>
    <xdr:to>
      <xdr:col>81</xdr:col>
      <xdr:colOff>101600</xdr:colOff>
      <xdr:row>76</xdr:row>
      <xdr:rowOff>149225</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74</xdr:row>
      <xdr:rowOff>166370</xdr:rowOff>
    </xdr:from>
    <xdr:ext cx="598170" cy="2584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580" y="128536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168,174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105410</xdr:rowOff>
    </xdr:from>
    <xdr:to>
      <xdr:col>76</xdr:col>
      <xdr:colOff>165100</xdr:colOff>
      <xdr:row>77</xdr:row>
      <xdr:rowOff>35560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13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75</xdr:row>
      <xdr:rowOff>52070</xdr:rowOff>
    </xdr:from>
    <xdr:ext cx="598170" cy="2584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580" y="129108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142,860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133350</xdr:rowOff>
    </xdr:from>
    <xdr:to>
      <xdr:col>72</xdr:col>
      <xdr:colOff>38100</xdr:colOff>
      <xdr:row>77</xdr:row>
      <xdr:rowOff>63500</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75</xdr:row>
      <xdr:rowOff>80010</xdr:rowOff>
    </xdr:from>
    <xdr:ext cx="59817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580" y="129387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130,585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4445</xdr:rowOff>
    </xdr:from>
    <xdr:to>
      <xdr:col>67</xdr:col>
      <xdr:colOff>101600</xdr:colOff>
      <xdr:row>77</xdr:row>
      <xdr:rowOff>106045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20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77</xdr:row>
      <xdr:rowOff>97790</xdr:rowOff>
    </xdr:from>
    <xdr:ext cx="598170" cy="2584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580" y="132994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112,043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18,586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2479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8285" cy="2584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4995" cy="2584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4995" cy="2584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4995" cy="2584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4995" cy="2584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149225</xdr:rowOff>
    </xdr:from>
    <xdr:to>
      <xdr:col>85</xdr:col>
      <xdr:colOff>126365</xdr:colOff>
      <xdr:row>98</xdr:row>
      <xdr:rowOff>137795</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725"/>
          <a:ext cx="127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141605</xdr:rowOff>
    </xdr:from>
    <xdr:ext cx="378460" cy="259080"/>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735</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137795</xdr:rowOff>
    </xdr:from>
    <xdr:to>
      <xdr:col>86</xdr:col>
      <xdr:colOff>25400</xdr:colOff>
      <xdr:row>98</xdr:row>
      <xdr:rowOff>137795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39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95885</xdr:rowOff>
    </xdr:from>
    <xdr:ext cx="598805" cy="259080"/>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9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595,863</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149225</xdr:rowOff>
    </xdr:from>
    <xdr:to>
      <xdr:col>86</xdr:col>
      <xdr:colOff>25400</xdr:colOff>
      <xdr:row>90</xdr:row>
      <xdr:rowOff>149225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34290</xdr:rowOff>
    </xdr:from>
    <xdr:to>
      <xdr:col>85</xdr:col>
      <xdr:colOff>127000</xdr:colOff>
      <xdr:row>95</xdr:row>
      <xdr:rowOff>115570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322040"/>
          <a:ext cx="8382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5080</xdr:rowOff>
    </xdr:from>
    <xdr:ext cx="598805" cy="259080"/>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57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102,217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26670</xdr:rowOff>
    </xdr:from>
    <xdr:to>
      <xdr:col>85</xdr:col>
      <xdr:colOff>177800</xdr:colOff>
      <xdr:row>97</xdr:row>
      <xdr:rowOff>128270</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34290</xdr:rowOff>
    </xdr:from>
    <xdr:to>
      <xdr:col>81</xdr:col>
      <xdr:colOff>50800</xdr:colOff>
      <xdr:row>95</xdr:row>
      <xdr:rowOff>45085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32204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153035</xdr:rowOff>
    </xdr:from>
    <xdr:to>
      <xdr:col>81</xdr:col>
      <xdr:colOff>101600</xdr:colOff>
      <xdr:row>97</xdr:row>
      <xdr:rowOff>83185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97</xdr:row>
      <xdr:rowOff>74930</xdr:rowOff>
    </xdr:from>
    <xdr:ext cx="598170" cy="2584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580" y="167055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121,970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45085</xdr:rowOff>
    </xdr:from>
    <xdr:to>
      <xdr:col>76</xdr:col>
      <xdr:colOff>114300</xdr:colOff>
      <xdr:row>95</xdr:row>
      <xdr:rowOff>146050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332835"/>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20320</xdr:rowOff>
    </xdr:from>
    <xdr:to>
      <xdr:col>76</xdr:col>
      <xdr:colOff>165100</xdr:colOff>
      <xdr:row>96</xdr:row>
      <xdr:rowOff>121920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96</xdr:row>
      <xdr:rowOff>113030</xdr:rowOff>
    </xdr:from>
    <xdr:ext cx="598170" cy="25908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580" y="165722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179,971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146050</xdr:rowOff>
    </xdr:from>
    <xdr:to>
      <xdr:col>71</xdr:col>
      <xdr:colOff>177800</xdr:colOff>
      <xdr:row>96</xdr:row>
      <xdr:rowOff>94615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43380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123825</xdr:rowOff>
    </xdr:from>
    <xdr:to>
      <xdr:col>72</xdr:col>
      <xdr:colOff>38100</xdr:colOff>
      <xdr:row>96</xdr:row>
      <xdr:rowOff>53975</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96</xdr:row>
      <xdr:rowOff>45085</xdr:rowOff>
    </xdr:from>
    <xdr:ext cx="598170" cy="2584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580" y="165042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209,826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166370</xdr:rowOff>
    </xdr:from>
    <xdr:to>
      <xdr:col>67</xdr:col>
      <xdr:colOff>101600</xdr:colOff>
      <xdr:row>97</xdr:row>
      <xdr:rowOff>96520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97</xdr:row>
      <xdr:rowOff>87630</xdr:rowOff>
    </xdr:from>
    <xdr:ext cx="598170" cy="2584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580" y="167182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116,080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64770</xdr:rowOff>
    </xdr:from>
    <xdr:to>
      <xdr:col>85</xdr:col>
      <xdr:colOff>177800</xdr:colOff>
      <xdr:row>95</xdr:row>
      <xdr:rowOff>166370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35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87630</xdr:rowOff>
    </xdr:from>
    <xdr:ext cx="598805" cy="2584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2039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235,580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94</xdr:row>
      <xdr:rowOff>154940</xdr:rowOff>
    </xdr:from>
    <xdr:to>
      <xdr:col>81</xdr:col>
      <xdr:colOff>101600</xdr:colOff>
      <xdr:row>95</xdr:row>
      <xdr:rowOff>85090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27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93</xdr:row>
      <xdr:rowOff>101600</xdr:rowOff>
    </xdr:from>
    <xdr:ext cx="59817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580" y="160464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271,128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94</xdr:row>
      <xdr:rowOff>166370</xdr:rowOff>
    </xdr:from>
    <xdr:to>
      <xdr:col>76</xdr:col>
      <xdr:colOff>165100</xdr:colOff>
      <xdr:row>95</xdr:row>
      <xdr:rowOff>95885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282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93</xdr:row>
      <xdr:rowOff>112395</xdr:rowOff>
    </xdr:from>
    <xdr:ext cx="598170" cy="2584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580" y="160572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266,340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95250</xdr:rowOff>
    </xdr:from>
    <xdr:to>
      <xdr:col>72</xdr:col>
      <xdr:colOff>38100</xdr:colOff>
      <xdr:row>96</xdr:row>
      <xdr:rowOff>25400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38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94</xdr:row>
      <xdr:rowOff>41910</xdr:rowOff>
    </xdr:from>
    <xdr:ext cx="598170" cy="2584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580" y="161582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222,214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43815</xdr:rowOff>
    </xdr:from>
    <xdr:to>
      <xdr:col>67</xdr:col>
      <xdr:colOff>101600</xdr:colOff>
      <xdr:row>96</xdr:row>
      <xdr:rowOff>145415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50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94</xdr:row>
      <xdr:rowOff>162560</xdr:rowOff>
    </xdr:from>
    <xdr:ext cx="59817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580" y="162788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169,590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250" cy="22479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8285" cy="2584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84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505" y="6055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84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84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84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29210</xdr:rowOff>
    </xdr:from>
    <xdr:to>
      <xdr:col>116</xdr:col>
      <xdr:colOff>62865</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4160"/>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84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146685</xdr:rowOff>
    </xdr:from>
    <xdr:ext cx="534670" cy="2584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7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57,375</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29210</xdr:rowOff>
    </xdr:from>
    <xdr:to>
      <xdr:col>116</xdr:col>
      <xdr:colOff>152400</xdr:colOff>
      <xdr:row>31</xdr:row>
      <xdr:rowOff>29210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4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151765</xdr:rowOff>
    </xdr:from>
    <xdr:ext cx="469900" cy="259080"/>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9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5,760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128905</xdr:rowOff>
    </xdr:from>
    <xdr:to>
      <xdr:col>116</xdr:col>
      <xdr:colOff>114300</xdr:colOff>
      <xdr:row>38</xdr:row>
      <xdr:rowOff>59055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57785</xdr:rowOff>
    </xdr:from>
    <xdr:to>
      <xdr:col>112</xdr:col>
      <xdr:colOff>38100</xdr:colOff>
      <xdr:row>38</xdr:row>
      <xdr:rowOff>159385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4445</xdr:rowOff>
    </xdr:from>
    <xdr:ext cx="469265" cy="259080"/>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350" y="63480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69215</xdr:rowOff>
    </xdr:from>
    <xdr:to>
      <xdr:col>107</xdr:col>
      <xdr:colOff>101600</xdr:colOff>
      <xdr:row>38</xdr:row>
      <xdr:rowOff>170815</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15875</xdr:rowOff>
    </xdr:from>
    <xdr:ext cx="378460" cy="25908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70" y="63595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69850</xdr:rowOff>
    </xdr:from>
    <xdr:to>
      <xdr:col>102</xdr:col>
      <xdr:colOff>165100</xdr:colOff>
      <xdr:row>39</xdr:row>
      <xdr:rowOff>0</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16510</xdr:rowOff>
    </xdr:from>
    <xdr:ext cx="378460" cy="259080"/>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70" y="63601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67945</xdr:rowOff>
    </xdr:from>
    <xdr:to>
      <xdr:col>98</xdr:col>
      <xdr:colOff>38100</xdr:colOff>
      <xdr:row>38</xdr:row>
      <xdr:rowOff>169545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14605</xdr:rowOff>
    </xdr:from>
    <xdr:ext cx="378460" cy="25908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70" y="63582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8920"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8920"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8920"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892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250" cy="22479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8285" cy="2584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84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505" y="9484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84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505" y="9027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84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505" y="8569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84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102235</xdr:rowOff>
    </xdr:from>
    <xdr:to>
      <xdr:col>116</xdr:col>
      <xdr:colOff>62865</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735"/>
          <a:ext cx="1270" cy="140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84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48895</xdr:rowOff>
    </xdr:from>
    <xdr:ext cx="534670" cy="259080"/>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49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61,628</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102235</xdr:rowOff>
    </xdr:from>
    <xdr:to>
      <xdr:col>116</xdr:col>
      <xdr:colOff>152400</xdr:colOff>
      <xdr:row>50</xdr:row>
      <xdr:rowOff>102235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112395</xdr:rowOff>
    </xdr:from>
    <xdr:to>
      <xdr:col>116</xdr:col>
      <xdr:colOff>63500</xdr:colOff>
      <xdr:row>58</xdr:row>
      <xdr:rowOff>119380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05649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101600</xdr:rowOff>
    </xdr:from>
    <xdr:ext cx="469900" cy="259080"/>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2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78740</xdr:rowOff>
    </xdr:from>
    <xdr:to>
      <xdr:col>116</xdr:col>
      <xdr:colOff>114300</xdr:colOff>
      <xdr:row>58</xdr:row>
      <xdr:rowOff>8890</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53340</xdr:rowOff>
    </xdr:from>
    <xdr:to>
      <xdr:col>111</xdr:col>
      <xdr:colOff>177800</xdr:colOff>
      <xdr:row>58</xdr:row>
      <xdr:rowOff>119380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999744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76200</xdr:rowOff>
    </xdr:from>
    <xdr:to>
      <xdr:col>112</xdr:col>
      <xdr:colOff>38100</xdr:colOff>
      <xdr:row>58</xdr:row>
      <xdr:rowOff>6350</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22860</xdr:rowOff>
    </xdr:from>
    <xdr:ext cx="469265" cy="25908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350" y="96240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53340</xdr:rowOff>
    </xdr:from>
    <xdr:to>
      <xdr:col>107</xdr:col>
      <xdr:colOff>50800</xdr:colOff>
      <xdr:row>58</xdr:row>
      <xdr:rowOff>59055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99974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130175</xdr:rowOff>
    </xdr:from>
    <xdr:to>
      <xdr:col>107</xdr:col>
      <xdr:colOff>101600</xdr:colOff>
      <xdr:row>58</xdr:row>
      <xdr:rowOff>60325</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76835</xdr:rowOff>
    </xdr:from>
    <xdr:ext cx="469265" cy="2584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350" y="96780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59055</xdr:rowOff>
    </xdr:from>
    <xdr:to>
      <xdr:col>102</xdr:col>
      <xdr:colOff>114300</xdr:colOff>
      <xdr:row>58</xdr:row>
      <xdr:rowOff>109220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00315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118110</xdr:rowOff>
    </xdr:from>
    <xdr:to>
      <xdr:col>102</xdr:col>
      <xdr:colOff>165100</xdr:colOff>
      <xdr:row>58</xdr:row>
      <xdr:rowOff>48260</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64770</xdr:rowOff>
    </xdr:from>
    <xdr:ext cx="469265" cy="2584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350" y="96659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64135</xdr:rowOff>
    </xdr:from>
    <xdr:to>
      <xdr:col>98</xdr:col>
      <xdr:colOff>38100</xdr:colOff>
      <xdr:row>57</xdr:row>
      <xdr:rowOff>166370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7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10795</xdr:rowOff>
    </xdr:from>
    <xdr:ext cx="469265" cy="2584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350" y="96119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8,594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61595</xdr:rowOff>
    </xdr:from>
    <xdr:to>
      <xdr:col>116</xdr:col>
      <xdr:colOff>114300</xdr:colOff>
      <xdr:row>58</xdr:row>
      <xdr:rowOff>163195</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147955</xdr:rowOff>
    </xdr:from>
    <xdr:ext cx="469900" cy="2584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9206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68580</xdr:rowOff>
    </xdr:from>
    <xdr:to>
      <xdr:col>112</xdr:col>
      <xdr:colOff>38100</xdr:colOff>
      <xdr:row>58</xdr:row>
      <xdr:rowOff>170180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58</xdr:row>
      <xdr:rowOff>161290</xdr:rowOff>
    </xdr:from>
    <xdr:ext cx="378460"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70" y="101053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2540</xdr:rowOff>
    </xdr:from>
    <xdr:to>
      <xdr:col>107</xdr:col>
      <xdr:colOff>101600</xdr:colOff>
      <xdr:row>58</xdr:row>
      <xdr:rowOff>104140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95250</xdr:rowOff>
    </xdr:from>
    <xdr:ext cx="469265" cy="25908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350" y="100393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8255</xdr:rowOff>
    </xdr:from>
    <xdr:to>
      <xdr:col>102</xdr:col>
      <xdr:colOff>165100</xdr:colOff>
      <xdr:row>58</xdr:row>
      <xdr:rowOff>109855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95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100965</xdr:rowOff>
    </xdr:from>
    <xdr:ext cx="469265" cy="2584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350" y="100450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0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151130</xdr:rowOff>
    </xdr:from>
    <xdr:ext cx="469265"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350" y="100952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49,649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250" cy="22479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139700</xdr:rowOff>
    </xdr:from>
    <xdr:to>
      <xdr:col>120</xdr:col>
      <xdr:colOff>114300</xdr:colOff>
      <xdr:row>79</xdr:row>
      <xdr:rowOff>139700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8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78</xdr:row>
      <xdr:rowOff>168910</xdr:rowOff>
    </xdr:from>
    <xdr:ext cx="248285" cy="2584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080" y="1354201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25400</xdr:rowOff>
    </xdr:from>
    <xdr:to>
      <xdr:col>120</xdr:col>
      <xdr:colOff>114300</xdr:colOff>
      <xdr:row>78</xdr:row>
      <xdr:rowOff>25400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54610</xdr:rowOff>
    </xdr:from>
    <xdr:ext cx="531495" cy="2584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505" y="132562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76</xdr:row>
      <xdr:rowOff>82550</xdr:rowOff>
    </xdr:from>
    <xdr:to>
      <xdr:col>120</xdr:col>
      <xdr:colOff>114300</xdr:colOff>
      <xdr:row>76</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11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111760</xdr:rowOff>
    </xdr:from>
    <xdr:ext cx="531495" cy="2584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505" y="129705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84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96</xdr:col>
      <xdr:colOff>0</xdr:colOff>
      <xdr:row>73</xdr:row>
      <xdr:rowOff>25400</xdr:rowOff>
    </xdr:from>
    <xdr:to>
      <xdr:col>120</xdr:col>
      <xdr:colOff>114300</xdr:colOff>
      <xdr:row>73</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54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72</xdr:row>
      <xdr:rowOff>54610</xdr:rowOff>
    </xdr:from>
    <xdr:ext cx="594995" cy="2584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370" y="123990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71</xdr:row>
      <xdr:rowOff>82550</xdr:rowOff>
    </xdr:from>
    <xdr:to>
      <xdr:col>120</xdr:col>
      <xdr:colOff>114300</xdr:colOff>
      <xdr:row>71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70</xdr:row>
      <xdr:rowOff>111760</xdr:rowOff>
    </xdr:from>
    <xdr:ext cx="594995" cy="2584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370" y="12113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69</xdr:row>
      <xdr:rowOff>139700</xdr:rowOff>
    </xdr:from>
    <xdr:to>
      <xdr:col>120</xdr:col>
      <xdr:colOff>114300</xdr:colOff>
      <xdr:row>69</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96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68</xdr:row>
      <xdr:rowOff>168910</xdr:rowOff>
    </xdr:from>
    <xdr:ext cx="594995" cy="2584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370" y="118275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4995" cy="2584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127635</xdr:rowOff>
    </xdr:from>
    <xdr:to>
      <xdr:col>116</xdr:col>
      <xdr:colOff>62865</xdr:colOff>
      <xdr:row>78</xdr:row>
      <xdr:rowOff>115570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300585"/>
          <a:ext cx="1270" cy="1188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119380</xdr:rowOff>
    </xdr:from>
    <xdr:ext cx="534670" cy="259080"/>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92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20,513</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115570</xdr:rowOff>
    </xdr:from>
    <xdr:to>
      <xdr:col>116</xdr:col>
      <xdr:colOff>152400</xdr:colOff>
      <xdr:row>78</xdr:row>
      <xdr:rowOff>115570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8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74930</xdr:rowOff>
    </xdr:from>
    <xdr:ext cx="598805" cy="2584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20764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145,245</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127635</xdr:rowOff>
    </xdr:from>
    <xdr:to>
      <xdr:col>116</xdr:col>
      <xdr:colOff>152400</xdr:colOff>
      <xdr:row>71</xdr:row>
      <xdr:rowOff>127635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300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66675</xdr:rowOff>
    </xdr:from>
    <xdr:to>
      <xdr:col>116</xdr:col>
      <xdr:colOff>63500</xdr:colOff>
      <xdr:row>72</xdr:row>
      <xdr:rowOff>45720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068175"/>
          <a:ext cx="838200" cy="321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84455</xdr:rowOff>
    </xdr:from>
    <xdr:ext cx="534670" cy="259080"/>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9432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70,173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106045</xdr:rowOff>
    </xdr:from>
    <xdr:to>
      <xdr:col>116</xdr:col>
      <xdr:colOff>114300</xdr:colOff>
      <xdr:row>76</xdr:row>
      <xdr:rowOff>36195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96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65405</xdr:rowOff>
    </xdr:from>
    <xdr:to>
      <xdr:col>111</xdr:col>
      <xdr:colOff>177800</xdr:colOff>
      <xdr:row>70</xdr:row>
      <xdr:rowOff>66675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06690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153670</xdr:rowOff>
    </xdr:from>
    <xdr:to>
      <xdr:col>112</xdr:col>
      <xdr:colOff>38100</xdr:colOff>
      <xdr:row>74</xdr:row>
      <xdr:rowOff>83820</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68580</xdr:colOff>
      <xdr:row>74</xdr:row>
      <xdr:rowOff>74930</xdr:rowOff>
    </xdr:from>
    <xdr:ext cx="598170" cy="2584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23580" y="127622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101,210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70</xdr:row>
      <xdr:rowOff>65405</xdr:rowOff>
    </xdr:from>
    <xdr:to>
      <xdr:col>107</xdr:col>
      <xdr:colOff>50800</xdr:colOff>
      <xdr:row>71</xdr:row>
      <xdr:rowOff>132080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066905"/>
          <a:ext cx="889000" cy="238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76835</xdr:rowOff>
    </xdr:from>
    <xdr:to>
      <xdr:col>107</xdr:col>
      <xdr:colOff>101600</xdr:colOff>
      <xdr:row>74</xdr:row>
      <xdr:rowOff>6985</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5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132080</xdr:colOff>
      <xdr:row>73</xdr:row>
      <xdr:rowOff>169545</xdr:rowOff>
    </xdr:from>
    <xdr:ext cx="598170" cy="2584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34580" y="126853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109,266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71</xdr:row>
      <xdr:rowOff>125730</xdr:rowOff>
    </xdr:from>
    <xdr:to>
      <xdr:col>102</xdr:col>
      <xdr:colOff>114300</xdr:colOff>
      <xdr:row>71</xdr:row>
      <xdr:rowOff>132080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29868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113030</xdr:rowOff>
    </xdr:from>
    <xdr:to>
      <xdr:col>102</xdr:col>
      <xdr:colOff>165100</xdr:colOff>
      <xdr:row>74</xdr:row>
      <xdr:rowOff>43180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2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5080</xdr:colOff>
      <xdr:row>74</xdr:row>
      <xdr:rowOff>34290</xdr:rowOff>
    </xdr:from>
    <xdr:ext cx="598170" cy="25908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45580" y="127215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105,469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73025</xdr:rowOff>
    </xdr:from>
    <xdr:to>
      <xdr:col>98</xdr:col>
      <xdr:colOff>38100</xdr:colOff>
      <xdr:row>74</xdr:row>
      <xdr:rowOff>3175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58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68580</xdr:colOff>
      <xdr:row>73</xdr:row>
      <xdr:rowOff>166370</xdr:rowOff>
    </xdr:from>
    <xdr:ext cx="598170" cy="2584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56580" y="126822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109,690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71</xdr:row>
      <xdr:rowOff>166370</xdr:rowOff>
    </xdr:from>
    <xdr:to>
      <xdr:col>116</xdr:col>
      <xdr:colOff>114300</xdr:colOff>
      <xdr:row>72</xdr:row>
      <xdr:rowOff>96520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33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81280</xdr:rowOff>
    </xdr:from>
    <xdr:ext cx="598805" cy="259080"/>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254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135,890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70</xdr:row>
      <xdr:rowOff>15875</xdr:rowOff>
    </xdr:from>
    <xdr:to>
      <xdr:col>112</xdr:col>
      <xdr:colOff>38100</xdr:colOff>
      <xdr:row>70</xdr:row>
      <xdr:rowOff>117475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01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68580</xdr:colOff>
      <xdr:row>68</xdr:row>
      <xdr:rowOff>133985</xdr:rowOff>
    </xdr:from>
    <xdr:ext cx="598170" cy="2584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580" y="117925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169,639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70</xdr:row>
      <xdr:rowOff>14605</xdr:rowOff>
    </xdr:from>
    <xdr:to>
      <xdr:col>107</xdr:col>
      <xdr:colOff>101600</xdr:colOff>
      <xdr:row>70</xdr:row>
      <xdr:rowOff>116205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01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132080</xdr:colOff>
      <xdr:row>68</xdr:row>
      <xdr:rowOff>132715</xdr:rowOff>
    </xdr:from>
    <xdr:ext cx="598170" cy="2584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34580" y="117913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169,825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71</xdr:row>
      <xdr:rowOff>81280</xdr:rowOff>
    </xdr:from>
    <xdr:to>
      <xdr:col>102</xdr:col>
      <xdr:colOff>165100</xdr:colOff>
      <xdr:row>72</xdr:row>
      <xdr:rowOff>11430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25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5080</xdr:colOff>
      <xdr:row>70</xdr:row>
      <xdr:rowOff>27940</xdr:rowOff>
    </xdr:from>
    <xdr:ext cx="59817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45580" y="120294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144,832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71</xdr:row>
      <xdr:rowOff>74930</xdr:rowOff>
    </xdr:from>
    <xdr:to>
      <xdr:col>98</xdr:col>
      <xdr:colOff>38100</xdr:colOff>
      <xdr:row>72</xdr:row>
      <xdr:rowOff>5080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24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68580</xdr:colOff>
      <xdr:row>70</xdr:row>
      <xdr:rowOff>21590</xdr:rowOff>
    </xdr:from>
    <xdr:ext cx="59817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56580" y="120230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145,495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250" cy="22479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8285" cy="2584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8285" cy="2584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8920" cy="25908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8920" cy="259080"/>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8920"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8920"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892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892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892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892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人件費については、人勧等の影響により類似団体含め大きく増額となった。今後も人口減少に歯止めがかかることは見込まれないことから伸び続けると想定される。物件費については、臨時的な経費である物価高騰対策や総合行政システム標準化やクラウド化対応委託料の増加が主な要因である。維持補修費については、豪雪対策本部設置規模の降雪があったことで除排雪経費が大幅となった。扶助費について、コロナ関連経費及び物価高騰対策により類似団体以上に給付事業をメインにしてきたため類似団体と乖離がある。以降も継続して給付事業が行われているため類似団体より事業費が多い状態は続く見込みである。補助費等について、令和６年度からこれまで特別会計運用していた水道事業が企業会計化となったことにより、会計への補助費等が増額、その分繰出金が大幅に減少した。普通建設事業費（うち新規整備）については、５年度の学校給食センターの新築建替え工事及び町営住宅建替新築工事が５年度にあったことから６年度は大幅な減額となった。７年度以降も公共施設の改修工事等予定事案があるため更新整備分が増額する見込み。積立金については、固定資産税や普通交付税が当初見込みより増加したものの、財源に余力がなく財源留保分を基金積立てに回すことができなかったため昨年度よりは積立額は伸びなかった。貸付金について、６年度は前年度と比較すると奨学金の貸付金が貸与者卒業や新規貸付生徒数が多かったため微増となった。繰出金については、水道事業会計の公営企業化に伴い補助費等への振替えとなり減少しているものの、類似団体内でもトップクラスに多い。これは依然として会計ごとの自主財源である保険税や診療報酬等の収入が改善される見込みが薄い状況が続いていることが原因であるため、今後もこの状況が続くことが想定さ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青森県今別町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2,096
2,093
125.27
3,256,098
3,199,191
55,988
1,946,544
3,228,173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84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4,380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250" cy="22479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37</xdr:row>
      <xdr:rowOff>168910</xdr:rowOff>
    </xdr:from>
    <xdr:ext cx="248285" cy="2584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35</xdr:row>
      <xdr:rowOff>54610</xdr:rowOff>
    </xdr:from>
    <xdr:ext cx="531495" cy="2584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505" y="6055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32</xdr:row>
      <xdr:rowOff>111760</xdr:rowOff>
    </xdr:from>
    <xdr:ext cx="531495" cy="2584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168910</xdr:rowOff>
    </xdr:from>
    <xdr:ext cx="531495" cy="2584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84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39370</xdr:rowOff>
    </xdr:from>
    <xdr:to>
      <xdr:col>24</xdr:col>
      <xdr:colOff>62865</xdr:colOff>
      <xdr:row>37</xdr:row>
      <xdr:rowOff>154940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32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158750</xdr:rowOff>
    </xdr:from>
    <xdr:ext cx="469900" cy="259080"/>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6,841</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154940</xdr:rowOff>
    </xdr:from>
    <xdr:to>
      <xdr:col>24</xdr:col>
      <xdr:colOff>152400</xdr:colOff>
      <xdr:row>37</xdr:row>
      <xdr:rowOff>154940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157480</xdr:rowOff>
    </xdr:from>
    <xdr:ext cx="534670" cy="2584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5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56,882</a:t>
          </a:r>
          <a:endParaRPr kumimoji="1" lang="ja-JP" altLang="en-US" sz="1000" b="1">
            <a:latin typeface="ＭＳ Ｐゴシック"/>
          </a:endParaRPr>
        </a:p>
      </xdr:txBody>
    </xdr:sp>
    <xdr:clientData/>
  </xdr:oneCellAnchor>
  <xdr:twoCellAnchor>
    <xdr:from>
      <xdr:col>23</xdr:col>
      <xdr:colOff>165100</xdr:colOff>
      <xdr:row>31</xdr:row>
      <xdr:rowOff>39370</xdr:rowOff>
    </xdr:from>
    <xdr:to>
      <xdr:col>24</xdr:col>
      <xdr:colOff>152400</xdr:colOff>
      <xdr:row>31</xdr:row>
      <xdr:rowOff>39370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127635</xdr:rowOff>
    </xdr:from>
    <xdr:to>
      <xdr:col>24</xdr:col>
      <xdr:colOff>63500</xdr:colOff>
      <xdr:row>36</xdr:row>
      <xdr:rowOff>67945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128385"/>
          <a:ext cx="8382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5080</xdr:rowOff>
    </xdr:from>
    <xdr:ext cx="534670" cy="259080"/>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2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17,729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26670</xdr:rowOff>
    </xdr:from>
    <xdr:to>
      <xdr:col>24</xdr:col>
      <xdr:colOff>114300</xdr:colOff>
      <xdr:row>36</xdr:row>
      <xdr:rowOff>128270</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67945</xdr:rowOff>
    </xdr:from>
    <xdr:to>
      <xdr:col>19</xdr:col>
      <xdr:colOff>177800</xdr:colOff>
      <xdr:row>36</xdr:row>
      <xdr:rowOff>111125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24014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37465</xdr:rowOff>
    </xdr:from>
    <xdr:to>
      <xdr:col>20</xdr:col>
      <xdr:colOff>38100</xdr:colOff>
      <xdr:row>36</xdr:row>
      <xdr:rowOff>139065</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130175</xdr:rowOff>
    </xdr:from>
    <xdr:ext cx="534035" cy="259080"/>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29965" y="6302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111125</xdr:rowOff>
    </xdr:from>
    <xdr:to>
      <xdr:col>15</xdr:col>
      <xdr:colOff>50800</xdr:colOff>
      <xdr:row>36</xdr:row>
      <xdr:rowOff>121285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28332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166370</xdr:rowOff>
    </xdr:from>
    <xdr:ext cx="534035" cy="2584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0965" y="63385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95250</xdr:rowOff>
    </xdr:from>
    <xdr:to>
      <xdr:col>10</xdr:col>
      <xdr:colOff>114300</xdr:colOff>
      <xdr:row>36</xdr:row>
      <xdr:rowOff>121285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626745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89535</xdr:rowOff>
    </xdr:from>
    <xdr:to>
      <xdr:col>10</xdr:col>
      <xdr:colOff>165100</xdr:colOff>
      <xdr:row>37</xdr:row>
      <xdr:rowOff>19685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10795</xdr:rowOff>
    </xdr:from>
    <xdr:ext cx="534035" cy="2584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1965" y="63544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56515</xdr:rowOff>
    </xdr:from>
    <xdr:to>
      <xdr:col>6</xdr:col>
      <xdr:colOff>38100</xdr:colOff>
      <xdr:row>36</xdr:row>
      <xdr:rowOff>158115</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149225</xdr:rowOff>
    </xdr:from>
    <xdr:ext cx="534035" cy="259080"/>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2965" y="63214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16,409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76835</xdr:rowOff>
    </xdr:from>
    <xdr:to>
      <xdr:col>24</xdr:col>
      <xdr:colOff>114300</xdr:colOff>
      <xdr:row>36</xdr:row>
      <xdr:rowOff>6985</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07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99695</xdr:rowOff>
    </xdr:from>
    <xdr:ext cx="534670" cy="2584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59289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23,039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17780</xdr:rowOff>
    </xdr:from>
    <xdr:to>
      <xdr:col>20</xdr:col>
      <xdr:colOff>38100</xdr:colOff>
      <xdr:row>36</xdr:row>
      <xdr:rowOff>118745</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1899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34</xdr:row>
      <xdr:rowOff>135255</xdr:rowOff>
    </xdr:from>
    <xdr:ext cx="534035" cy="2584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29965" y="59645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60325</xdr:rowOff>
    </xdr:from>
    <xdr:to>
      <xdr:col>15</xdr:col>
      <xdr:colOff>101600</xdr:colOff>
      <xdr:row>36</xdr:row>
      <xdr:rowOff>161925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23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6985</xdr:rowOff>
    </xdr:from>
    <xdr:ext cx="534035" cy="2584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0965" y="60077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70485</xdr:rowOff>
    </xdr:from>
    <xdr:to>
      <xdr:col>10</xdr:col>
      <xdr:colOff>165100</xdr:colOff>
      <xdr:row>37</xdr:row>
      <xdr:rowOff>635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17780</xdr:rowOff>
    </xdr:from>
    <xdr:ext cx="534035" cy="2584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1965" y="60185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15,814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44450</xdr:rowOff>
    </xdr:from>
    <xdr:to>
      <xdr:col>6</xdr:col>
      <xdr:colOff>38100</xdr:colOff>
      <xdr:row>36</xdr:row>
      <xdr:rowOff>146050</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34</xdr:row>
      <xdr:rowOff>162560</xdr:rowOff>
    </xdr:from>
    <xdr:ext cx="534035" cy="259080"/>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2965" y="59918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82,641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250" cy="224790"/>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168910</xdr:rowOff>
    </xdr:from>
    <xdr:ext cx="248285" cy="2584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080" y="1011301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57</xdr:row>
      <xdr:rowOff>54610</xdr:rowOff>
    </xdr:from>
    <xdr:ext cx="594995" cy="2584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370" y="9827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111760</xdr:rowOff>
    </xdr:from>
    <xdr:ext cx="594995" cy="2584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370" y="95415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4995" cy="2584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54610</xdr:rowOff>
    </xdr:from>
    <xdr:ext cx="685165" cy="2584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200" y="897001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50</xdr:row>
      <xdr:rowOff>111760</xdr:rowOff>
    </xdr:from>
    <xdr:ext cx="685165" cy="2584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200" y="86842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48</xdr:row>
      <xdr:rowOff>168910</xdr:rowOff>
    </xdr:from>
    <xdr:ext cx="685165" cy="2584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200" y="839851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5165" cy="2584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136525</xdr:rowOff>
    </xdr:from>
    <xdr:to>
      <xdr:col>24</xdr:col>
      <xdr:colOff>62865</xdr:colOff>
      <xdr:row>59</xdr:row>
      <xdr:rowOff>6985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9025"/>
          <a:ext cx="127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10795</xdr:rowOff>
    </xdr:from>
    <xdr:ext cx="598805" cy="2584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3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139,411</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6985</xdr:rowOff>
    </xdr:from>
    <xdr:to>
      <xdr:col>24</xdr:col>
      <xdr:colOff>152400</xdr:colOff>
      <xdr:row>59</xdr:row>
      <xdr:rowOff>6985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83185</xdr:rowOff>
    </xdr:from>
    <xdr:ext cx="690245" cy="259080"/>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23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1,623,578</a:t>
          </a:r>
          <a:endParaRPr kumimoji="1" lang="ja-JP" altLang="en-US" sz="1000" b="1">
            <a:latin typeface="ＭＳ Ｐゴシック"/>
          </a:endParaRPr>
        </a:p>
      </xdr:txBody>
    </xdr:sp>
    <xdr:clientData/>
  </xdr:oneCellAnchor>
  <xdr:twoCellAnchor>
    <xdr:from>
      <xdr:col>23</xdr:col>
      <xdr:colOff>165100</xdr:colOff>
      <xdr:row>50</xdr:row>
      <xdr:rowOff>136525</xdr:rowOff>
    </xdr:from>
    <xdr:to>
      <xdr:col>24</xdr:col>
      <xdr:colOff>152400</xdr:colOff>
      <xdr:row>50</xdr:row>
      <xdr:rowOff>136525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9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15240</xdr:rowOff>
    </xdr:from>
    <xdr:to>
      <xdr:col>24</xdr:col>
      <xdr:colOff>63500</xdr:colOff>
      <xdr:row>57</xdr:row>
      <xdr:rowOff>17780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78789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78105</xdr:rowOff>
    </xdr:from>
    <xdr:ext cx="598805" cy="2584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75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348,978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99695</xdr:rowOff>
    </xdr:from>
    <xdr:to>
      <xdr:col>24</xdr:col>
      <xdr:colOff>114300</xdr:colOff>
      <xdr:row>58</xdr:row>
      <xdr:rowOff>29845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167640</xdr:rowOff>
    </xdr:from>
    <xdr:to>
      <xdr:col>19</xdr:col>
      <xdr:colOff>177800</xdr:colOff>
      <xdr:row>57</xdr:row>
      <xdr:rowOff>17780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76884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109220</xdr:rowOff>
    </xdr:from>
    <xdr:to>
      <xdr:col>20</xdr:col>
      <xdr:colOff>38100</xdr:colOff>
      <xdr:row>58</xdr:row>
      <xdr:rowOff>39370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31115</xdr:rowOff>
    </xdr:from>
    <xdr:ext cx="598170" cy="2584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580" y="99752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338,336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167640</xdr:rowOff>
    </xdr:from>
    <xdr:to>
      <xdr:col>15</xdr:col>
      <xdr:colOff>50800</xdr:colOff>
      <xdr:row>57</xdr:row>
      <xdr:rowOff>44450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76884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50800</xdr:rowOff>
    </xdr:from>
    <xdr:to>
      <xdr:col>15</xdr:col>
      <xdr:colOff>101600</xdr:colOff>
      <xdr:row>57</xdr:row>
      <xdr:rowOff>152400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143510</xdr:rowOff>
    </xdr:from>
    <xdr:ext cx="598170" cy="2584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580" y="99161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399,754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22225</xdr:rowOff>
    </xdr:from>
    <xdr:to>
      <xdr:col>10</xdr:col>
      <xdr:colOff>114300</xdr:colOff>
      <xdr:row>57</xdr:row>
      <xdr:rowOff>44450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79487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31750</xdr:rowOff>
    </xdr:from>
    <xdr:to>
      <xdr:col>10</xdr:col>
      <xdr:colOff>165100</xdr:colOff>
      <xdr:row>57</xdr:row>
      <xdr:rowOff>133350</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124460</xdr:rowOff>
    </xdr:from>
    <xdr:ext cx="59817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580" y="98971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420,332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29210</xdr:rowOff>
    </xdr:from>
    <xdr:to>
      <xdr:col>6</xdr:col>
      <xdr:colOff>38100</xdr:colOff>
      <xdr:row>57</xdr:row>
      <xdr:rowOff>130175</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121285</xdr:rowOff>
    </xdr:from>
    <xdr:ext cx="598170" cy="2584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580" y="98939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423,460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135890</xdr:rowOff>
    </xdr:from>
    <xdr:to>
      <xdr:col>24</xdr:col>
      <xdr:colOff>114300</xdr:colOff>
      <xdr:row>57</xdr:row>
      <xdr:rowOff>66040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3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158750</xdr:rowOff>
    </xdr:from>
    <xdr:ext cx="598805" cy="259080"/>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885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490,976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138430</xdr:rowOff>
    </xdr:from>
    <xdr:to>
      <xdr:col>20</xdr:col>
      <xdr:colOff>38100</xdr:colOff>
      <xdr:row>57</xdr:row>
      <xdr:rowOff>68580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3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85090</xdr:rowOff>
    </xdr:from>
    <xdr:ext cx="598170" cy="259080"/>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580" y="95148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488,213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116840</xdr:rowOff>
    </xdr:from>
    <xdr:to>
      <xdr:col>15</xdr:col>
      <xdr:colOff>101600</xdr:colOff>
      <xdr:row>57</xdr:row>
      <xdr:rowOff>46990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1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63500</xdr:rowOff>
    </xdr:from>
    <xdr:ext cx="598170" cy="2584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580" y="94932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510,987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165100</xdr:rowOff>
    </xdr:from>
    <xdr:to>
      <xdr:col>10</xdr:col>
      <xdr:colOff>165100</xdr:colOff>
      <xdr:row>57</xdr:row>
      <xdr:rowOff>95250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111760</xdr:rowOff>
    </xdr:from>
    <xdr:ext cx="598170" cy="2584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580" y="95415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459,688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143510</xdr:rowOff>
    </xdr:from>
    <xdr:to>
      <xdr:col>6</xdr:col>
      <xdr:colOff>38100</xdr:colOff>
      <xdr:row>57</xdr:row>
      <xdr:rowOff>73025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744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89535</xdr:rowOff>
    </xdr:from>
    <xdr:ext cx="598170" cy="2584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580" y="95192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483,044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250" cy="224790"/>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4995" cy="2584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3827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54610</xdr:rowOff>
    </xdr:from>
    <xdr:ext cx="594995" cy="2584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3256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94995" cy="2584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70</xdr:row>
      <xdr:rowOff>111760</xdr:rowOff>
    </xdr:from>
    <xdr:ext cx="594995" cy="2584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2113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84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27940</xdr:rowOff>
    </xdr:from>
    <xdr:to>
      <xdr:col>24</xdr:col>
      <xdr:colOff>62865</xdr:colOff>
      <xdr:row>78</xdr:row>
      <xdr:rowOff>158750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8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162560</xdr:rowOff>
    </xdr:from>
    <xdr:ext cx="598805" cy="259080"/>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176,687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158750</xdr:rowOff>
    </xdr:from>
    <xdr:to>
      <xdr:col>24</xdr:col>
      <xdr:colOff>152400</xdr:colOff>
      <xdr:row>78</xdr:row>
      <xdr:rowOff>158750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146050</xdr:rowOff>
    </xdr:from>
    <xdr:ext cx="598805" cy="2584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0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409,543</a:t>
          </a:r>
          <a:endParaRPr kumimoji="1" lang="ja-JP" altLang="en-US" sz="1000" b="1">
            <a:latin typeface="ＭＳ Ｐゴシック"/>
          </a:endParaRPr>
        </a:p>
      </xdr:txBody>
    </xdr:sp>
    <xdr:clientData/>
  </xdr:oneCellAnchor>
  <xdr:twoCellAnchor>
    <xdr:from>
      <xdr:col>23</xdr:col>
      <xdr:colOff>165100</xdr:colOff>
      <xdr:row>71</xdr:row>
      <xdr:rowOff>27940</xdr:rowOff>
    </xdr:from>
    <xdr:to>
      <xdr:col>24</xdr:col>
      <xdr:colOff>152400</xdr:colOff>
      <xdr:row>71</xdr:row>
      <xdr:rowOff>27940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88265</xdr:rowOff>
    </xdr:from>
    <xdr:to>
      <xdr:col>24</xdr:col>
      <xdr:colOff>63500</xdr:colOff>
      <xdr:row>75</xdr:row>
      <xdr:rowOff>118745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947015"/>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146050</xdr:rowOff>
    </xdr:from>
    <xdr:ext cx="598805" cy="2584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480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256,173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167640</xdr:rowOff>
    </xdr:from>
    <xdr:to>
      <xdr:col>24</xdr:col>
      <xdr:colOff>114300</xdr:colOff>
      <xdr:row>76</xdr:row>
      <xdr:rowOff>97790</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118745</xdr:rowOff>
    </xdr:from>
    <xdr:to>
      <xdr:col>19</xdr:col>
      <xdr:colOff>177800</xdr:colOff>
      <xdr:row>76</xdr:row>
      <xdr:rowOff>63500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2977495"/>
          <a:ext cx="8890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67310</xdr:rowOff>
    </xdr:from>
    <xdr:to>
      <xdr:col>20</xdr:col>
      <xdr:colOff>38100</xdr:colOff>
      <xdr:row>76</xdr:row>
      <xdr:rowOff>168910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160020</xdr:rowOff>
    </xdr:from>
    <xdr:ext cx="598170" cy="259080"/>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580" y="131902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243,747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90170</xdr:rowOff>
    </xdr:from>
    <xdr:to>
      <xdr:col>15</xdr:col>
      <xdr:colOff>50800</xdr:colOff>
      <xdr:row>76</xdr:row>
      <xdr:rowOff>63500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94892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31750</xdr:rowOff>
    </xdr:from>
    <xdr:to>
      <xdr:col>15</xdr:col>
      <xdr:colOff>101600</xdr:colOff>
      <xdr:row>77</xdr:row>
      <xdr:rowOff>133350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124460</xdr:rowOff>
    </xdr:from>
    <xdr:ext cx="598170"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580" y="133261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219,975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75</xdr:row>
      <xdr:rowOff>90170</xdr:rowOff>
    </xdr:from>
    <xdr:to>
      <xdr:col>10</xdr:col>
      <xdr:colOff>114300</xdr:colOff>
      <xdr:row>76</xdr:row>
      <xdr:rowOff>155575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2948920"/>
          <a:ext cx="889000" cy="236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42545</xdr:rowOff>
    </xdr:from>
    <xdr:to>
      <xdr:col>10</xdr:col>
      <xdr:colOff>165100</xdr:colOff>
      <xdr:row>76</xdr:row>
      <xdr:rowOff>144145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135890</xdr:rowOff>
    </xdr:from>
    <xdr:ext cx="598170"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580" y="131660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248,058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10160</xdr:rowOff>
    </xdr:from>
    <xdr:to>
      <xdr:col>6</xdr:col>
      <xdr:colOff>38100</xdr:colOff>
      <xdr:row>77</xdr:row>
      <xdr:rowOff>111760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102870</xdr:rowOff>
    </xdr:from>
    <xdr:ext cx="598170"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580" y="133045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223,829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37465</xdr:rowOff>
    </xdr:from>
    <xdr:to>
      <xdr:col>24</xdr:col>
      <xdr:colOff>114300</xdr:colOff>
      <xdr:row>75</xdr:row>
      <xdr:rowOff>139065</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89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60325</xdr:rowOff>
    </xdr:from>
    <xdr:ext cx="598805" cy="259080"/>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7476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279,045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67945</xdr:rowOff>
    </xdr:from>
    <xdr:to>
      <xdr:col>20</xdr:col>
      <xdr:colOff>38100</xdr:colOff>
      <xdr:row>75</xdr:row>
      <xdr:rowOff>169545</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92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14605</xdr:rowOff>
    </xdr:from>
    <xdr:ext cx="59817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580" y="127019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273,658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12065</xdr:rowOff>
    </xdr:from>
    <xdr:to>
      <xdr:col>15</xdr:col>
      <xdr:colOff>101600</xdr:colOff>
      <xdr:row>76</xdr:row>
      <xdr:rowOff>113665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04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130175</xdr:rowOff>
    </xdr:from>
    <xdr:ext cx="598170" cy="25908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580" y="128174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253,393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39370</xdr:rowOff>
    </xdr:from>
    <xdr:to>
      <xdr:col>10</xdr:col>
      <xdr:colOff>165100</xdr:colOff>
      <xdr:row>75</xdr:row>
      <xdr:rowOff>140970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89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73</xdr:row>
      <xdr:rowOff>157480</xdr:rowOff>
    </xdr:from>
    <xdr:ext cx="598170" cy="2584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580" y="126733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278,643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104775</xdr:rowOff>
    </xdr:from>
    <xdr:to>
      <xdr:col>6</xdr:col>
      <xdr:colOff>38100</xdr:colOff>
      <xdr:row>77</xdr:row>
      <xdr:rowOff>34925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52070</xdr:rowOff>
    </xdr:from>
    <xdr:ext cx="598170" cy="2584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580" y="129108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237,192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250" cy="224790"/>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128270</xdr:rowOff>
    </xdr:from>
    <xdr:ext cx="248285" cy="25908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080" y="16930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94995" cy="2584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370" y="16603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49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370" y="16276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4995" cy="2584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370" y="15951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4995" cy="2584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499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995" cy="2584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27940</xdr:rowOff>
    </xdr:from>
    <xdr:to>
      <xdr:col>24</xdr:col>
      <xdr:colOff>62865</xdr:colOff>
      <xdr:row>98</xdr:row>
      <xdr:rowOff>98425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9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102235</xdr:rowOff>
    </xdr:from>
    <xdr:ext cx="534670" cy="2584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3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52,726</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98425</xdr:rowOff>
    </xdr:from>
    <xdr:to>
      <xdr:col>24</xdr:col>
      <xdr:colOff>152400</xdr:colOff>
      <xdr:row>98</xdr:row>
      <xdr:rowOff>98425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146050</xdr:rowOff>
    </xdr:from>
    <xdr:ext cx="598805" cy="2584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10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441,735</a:t>
          </a:r>
          <a:endParaRPr kumimoji="1" lang="ja-JP" altLang="en-US" sz="1000" b="1">
            <a:latin typeface="ＭＳ Ｐゴシック"/>
          </a:endParaRPr>
        </a:p>
      </xdr:txBody>
    </xdr:sp>
    <xdr:clientData/>
  </xdr:oneCellAnchor>
  <xdr:twoCellAnchor>
    <xdr:from>
      <xdr:col>23</xdr:col>
      <xdr:colOff>165100</xdr:colOff>
      <xdr:row>91</xdr:row>
      <xdr:rowOff>27940</xdr:rowOff>
    </xdr:from>
    <xdr:to>
      <xdr:col>24</xdr:col>
      <xdr:colOff>152400</xdr:colOff>
      <xdr:row>91</xdr:row>
      <xdr:rowOff>27940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97790</xdr:rowOff>
    </xdr:from>
    <xdr:to>
      <xdr:col>24</xdr:col>
      <xdr:colOff>63500</xdr:colOff>
      <xdr:row>96</xdr:row>
      <xdr:rowOff>164465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56990"/>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163195</xdr:rowOff>
    </xdr:from>
    <xdr:ext cx="598805" cy="259080"/>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223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115,548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13335</xdr:rowOff>
    </xdr:from>
    <xdr:to>
      <xdr:col>24</xdr:col>
      <xdr:colOff>114300</xdr:colOff>
      <xdr:row>97</xdr:row>
      <xdr:rowOff>114935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153670</xdr:rowOff>
    </xdr:from>
    <xdr:to>
      <xdr:col>19</xdr:col>
      <xdr:colOff>177800</xdr:colOff>
      <xdr:row>96</xdr:row>
      <xdr:rowOff>164465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1287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156845</xdr:rowOff>
    </xdr:from>
    <xdr:to>
      <xdr:col>20</xdr:col>
      <xdr:colOff>38100</xdr:colOff>
      <xdr:row>97</xdr:row>
      <xdr:rowOff>86995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78105</xdr:rowOff>
    </xdr:from>
    <xdr:ext cx="598170" cy="2584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580" y="167087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124,154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153670</xdr:rowOff>
    </xdr:from>
    <xdr:to>
      <xdr:col>15</xdr:col>
      <xdr:colOff>50800</xdr:colOff>
      <xdr:row>97</xdr:row>
      <xdr:rowOff>44450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1287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43180</xdr:rowOff>
    </xdr:from>
    <xdr:to>
      <xdr:col>15</xdr:col>
      <xdr:colOff>101600</xdr:colOff>
      <xdr:row>97</xdr:row>
      <xdr:rowOff>144780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97</xdr:row>
      <xdr:rowOff>135890</xdr:rowOff>
    </xdr:from>
    <xdr:ext cx="598170" cy="25908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580" y="167665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44450</xdr:rowOff>
    </xdr:from>
    <xdr:to>
      <xdr:col>10</xdr:col>
      <xdr:colOff>114300</xdr:colOff>
      <xdr:row>97</xdr:row>
      <xdr:rowOff>151765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75100"/>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144145</xdr:rowOff>
    </xdr:from>
    <xdr:to>
      <xdr:col>10</xdr:col>
      <xdr:colOff>165100</xdr:colOff>
      <xdr:row>97</xdr:row>
      <xdr:rowOff>74930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90805</xdr:rowOff>
    </xdr:from>
    <xdr:ext cx="598170" cy="2584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580" y="163785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128,009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41910</xdr:rowOff>
    </xdr:from>
    <xdr:to>
      <xdr:col>6</xdr:col>
      <xdr:colOff>38100</xdr:colOff>
      <xdr:row>97</xdr:row>
      <xdr:rowOff>143510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95</xdr:row>
      <xdr:rowOff>160020</xdr:rowOff>
    </xdr:from>
    <xdr:ext cx="59817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580" y="164477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106,829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46355</xdr:rowOff>
    </xdr:from>
    <xdr:to>
      <xdr:col>24</xdr:col>
      <xdr:colOff>114300</xdr:colOff>
      <xdr:row>96</xdr:row>
      <xdr:rowOff>147955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0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69215</xdr:rowOff>
    </xdr:from>
    <xdr:ext cx="598805" cy="259080"/>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569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158,064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113665</xdr:rowOff>
    </xdr:from>
    <xdr:to>
      <xdr:col>20</xdr:col>
      <xdr:colOff>38100</xdr:colOff>
      <xdr:row>97</xdr:row>
      <xdr:rowOff>43815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7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60325</xdr:rowOff>
    </xdr:from>
    <xdr:ext cx="59817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580" y="163480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137,448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102870</xdr:rowOff>
    </xdr:from>
    <xdr:to>
      <xdr:col>15</xdr:col>
      <xdr:colOff>101600</xdr:colOff>
      <xdr:row>97</xdr:row>
      <xdr:rowOff>33020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6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49530</xdr:rowOff>
    </xdr:from>
    <xdr:ext cx="59817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580" y="163372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140,719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165100</xdr:rowOff>
    </xdr:from>
    <xdr:to>
      <xdr:col>10</xdr:col>
      <xdr:colOff>165100</xdr:colOff>
      <xdr:row>97</xdr:row>
      <xdr:rowOff>95250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86360</xdr:rowOff>
    </xdr:from>
    <xdr:ext cx="598170" cy="2584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580" y="167170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121,628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100965</xdr:rowOff>
    </xdr:from>
    <xdr:to>
      <xdr:col>6</xdr:col>
      <xdr:colOff>38100</xdr:colOff>
      <xdr:row>98</xdr:row>
      <xdr:rowOff>31115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3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22225</xdr:rowOff>
    </xdr:from>
    <xdr:ext cx="534035" cy="2584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2965" y="168243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88,724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250" cy="224790"/>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8285" cy="259080"/>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6725" cy="25908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66725" cy="2584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6725"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92710</xdr:rowOff>
    </xdr:from>
    <xdr:ext cx="531495" cy="25908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84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74930</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430"/>
          <a:ext cx="1270" cy="1512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21590</xdr:rowOff>
    </xdr:from>
    <xdr:ext cx="534670" cy="259080"/>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11,909</a:t>
          </a:r>
          <a:endParaRPr kumimoji="1" lang="ja-JP" altLang="en-US" sz="1000" b="1">
            <a:latin typeface="ＭＳ Ｐゴシック"/>
          </a:endParaRPr>
        </a:p>
      </xdr:txBody>
    </xdr:sp>
    <xdr:clientData/>
  </xdr:oneCellAnchor>
  <xdr:twoCellAnchor>
    <xdr:from>
      <xdr:col>54</xdr:col>
      <xdr:colOff>101600</xdr:colOff>
      <xdr:row>30</xdr:row>
      <xdr:rowOff>74930</xdr:rowOff>
    </xdr:from>
    <xdr:to>
      <xdr:col>55</xdr:col>
      <xdr:colOff>88900</xdr:colOff>
      <xdr:row>30</xdr:row>
      <xdr:rowOff>74930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43180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2973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79375</xdr:rowOff>
    </xdr:from>
    <xdr:ext cx="378460" cy="2584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23025"/>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56515</xdr:rowOff>
    </xdr:from>
    <xdr:to>
      <xdr:col>55</xdr:col>
      <xdr:colOff>50800</xdr:colOff>
      <xdr:row>38</xdr:row>
      <xdr:rowOff>158115</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57150</xdr:rowOff>
    </xdr:from>
    <xdr:to>
      <xdr:col>50</xdr:col>
      <xdr:colOff>165100</xdr:colOff>
      <xdr:row>38</xdr:row>
      <xdr:rowOff>158750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3810</xdr:rowOff>
    </xdr:from>
    <xdr:ext cx="378460" cy="259080"/>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70" y="63474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43815</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03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154940</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85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36</xdr:row>
      <xdr:rowOff>100965</xdr:rowOff>
    </xdr:from>
    <xdr:ext cx="469265" cy="2584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350" y="62731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43815</xdr:rowOff>
    </xdr:from>
    <xdr:to>
      <xdr:col>41</xdr:col>
      <xdr:colOff>50800</xdr:colOff>
      <xdr:row>39</xdr:row>
      <xdr:rowOff>43815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03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63500</xdr:rowOff>
    </xdr:from>
    <xdr:to>
      <xdr:col>41</xdr:col>
      <xdr:colOff>101600</xdr:colOff>
      <xdr:row>38</xdr:row>
      <xdr:rowOff>164465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8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9525</xdr:rowOff>
    </xdr:from>
    <xdr:ext cx="378460" cy="2584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70" y="63531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6350</xdr:rowOff>
    </xdr:from>
    <xdr:to>
      <xdr:col>36</xdr:col>
      <xdr:colOff>165100</xdr:colOff>
      <xdr:row>38</xdr:row>
      <xdr:rowOff>107315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36</xdr:row>
      <xdr:rowOff>123825</xdr:rowOff>
    </xdr:from>
    <xdr:ext cx="469265" cy="2584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350" y="62960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163830</xdr:rowOff>
    </xdr:from>
    <xdr:to>
      <xdr:col>55</xdr:col>
      <xdr:colOff>50800</xdr:colOff>
      <xdr:row>39</xdr:row>
      <xdr:rowOff>93980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78740</xdr:rowOff>
    </xdr:from>
    <xdr:ext cx="313690" cy="259080"/>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384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180340</xdr:colOff>
      <xdr:row>39</xdr:row>
      <xdr:rowOff>86360</xdr:rowOff>
    </xdr:from>
    <xdr:ext cx="248920" cy="2584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86360</xdr:rowOff>
    </xdr:from>
    <xdr:ext cx="248920" cy="2584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164465</xdr:rowOff>
    </xdr:from>
    <xdr:to>
      <xdr:col>41</xdr:col>
      <xdr:colOff>101600</xdr:colOff>
      <xdr:row>39</xdr:row>
      <xdr:rowOff>94615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86360</xdr:rowOff>
    </xdr:from>
    <xdr:ext cx="248920" cy="2584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164465</xdr:rowOff>
    </xdr:from>
    <xdr:to>
      <xdr:col>36</xdr:col>
      <xdr:colOff>165100</xdr:colOff>
      <xdr:row>39</xdr:row>
      <xdr:rowOff>94615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180340</xdr:colOff>
      <xdr:row>39</xdr:row>
      <xdr:rowOff>86360</xdr:rowOff>
    </xdr:from>
    <xdr:ext cx="248920" cy="2584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250" cy="224790"/>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8285" cy="259080"/>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35560</xdr:rowOff>
    </xdr:from>
    <xdr:ext cx="685165" cy="259080"/>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200" y="9636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53</xdr:row>
      <xdr:rowOff>168910</xdr:rowOff>
    </xdr:from>
    <xdr:ext cx="685165" cy="2584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200" y="9255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51</xdr:row>
      <xdr:rowOff>130810</xdr:rowOff>
    </xdr:from>
    <xdr:ext cx="685165"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200" y="8874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92710</xdr:rowOff>
    </xdr:from>
    <xdr:ext cx="68516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200" y="849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5165" cy="2584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135255</xdr:rowOff>
    </xdr:from>
    <xdr:to>
      <xdr:col>54</xdr:col>
      <xdr:colOff>189865</xdr:colOff>
      <xdr:row>59</xdr:row>
      <xdr:rowOff>40640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205"/>
          <a:ext cx="1270" cy="1276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47625</xdr:rowOff>
    </xdr:from>
    <xdr:ext cx="534670" cy="259080"/>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1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10,231</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40640</xdr:rowOff>
    </xdr:from>
    <xdr:to>
      <xdr:col>55</xdr:col>
      <xdr:colOff>88900</xdr:colOff>
      <xdr:row>59</xdr:row>
      <xdr:rowOff>40640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81915</xdr:rowOff>
    </xdr:from>
    <xdr:ext cx="690245" cy="259080"/>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1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3,361,732</a:t>
          </a:r>
          <a:endParaRPr kumimoji="1" lang="ja-JP" altLang="en-US" sz="1000" b="1">
            <a:latin typeface="ＭＳ Ｐゴシック"/>
          </a:endParaRPr>
        </a:p>
      </xdr:txBody>
    </xdr:sp>
    <xdr:clientData/>
  </xdr:oneCellAnchor>
  <xdr:twoCellAnchor>
    <xdr:from>
      <xdr:col>54</xdr:col>
      <xdr:colOff>101600</xdr:colOff>
      <xdr:row>51</xdr:row>
      <xdr:rowOff>135255</xdr:rowOff>
    </xdr:from>
    <xdr:to>
      <xdr:col>55</xdr:col>
      <xdr:colOff>88900</xdr:colOff>
      <xdr:row>51</xdr:row>
      <xdr:rowOff>135255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7620</xdr:rowOff>
    </xdr:from>
    <xdr:to>
      <xdr:col>55</xdr:col>
      <xdr:colOff>0</xdr:colOff>
      <xdr:row>59</xdr:row>
      <xdr:rowOff>13335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12317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136525</xdr:rowOff>
    </xdr:from>
    <xdr:ext cx="598805" cy="2584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9091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134,622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113665</xdr:rowOff>
    </xdr:from>
    <xdr:to>
      <xdr:col>55</xdr:col>
      <xdr:colOff>50800</xdr:colOff>
      <xdr:row>59</xdr:row>
      <xdr:rowOff>43815</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13335</xdr:rowOff>
    </xdr:from>
    <xdr:to>
      <xdr:col>50</xdr:col>
      <xdr:colOff>114300</xdr:colOff>
      <xdr:row>59</xdr:row>
      <xdr:rowOff>15240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12888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118745</xdr:rowOff>
    </xdr:from>
    <xdr:to>
      <xdr:col>50</xdr:col>
      <xdr:colOff>165100</xdr:colOff>
      <xdr:row>59</xdr:row>
      <xdr:rowOff>48895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57</xdr:row>
      <xdr:rowOff>65405</xdr:rowOff>
    </xdr:from>
    <xdr:ext cx="598170" cy="2584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580" y="98380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122,163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59</xdr:row>
      <xdr:rowOff>15240</xdr:rowOff>
    </xdr:from>
    <xdr:to>
      <xdr:col>45</xdr:col>
      <xdr:colOff>177800</xdr:colOff>
      <xdr:row>59</xdr:row>
      <xdr:rowOff>15240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307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112395</xdr:rowOff>
    </xdr:from>
    <xdr:to>
      <xdr:col>46</xdr:col>
      <xdr:colOff>38100</xdr:colOff>
      <xdr:row>59</xdr:row>
      <xdr:rowOff>42545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57</xdr:row>
      <xdr:rowOff>59055</xdr:rowOff>
    </xdr:from>
    <xdr:ext cx="598170" cy="259080"/>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580" y="98317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138,555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59</xdr:row>
      <xdr:rowOff>14605</xdr:rowOff>
    </xdr:from>
    <xdr:to>
      <xdr:col>41</xdr:col>
      <xdr:colOff>50800</xdr:colOff>
      <xdr:row>59</xdr:row>
      <xdr:rowOff>15240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1301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105410</xdr:rowOff>
    </xdr:from>
    <xdr:to>
      <xdr:col>41</xdr:col>
      <xdr:colOff>101600</xdr:colOff>
      <xdr:row>59</xdr:row>
      <xdr:rowOff>35560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57</xdr:row>
      <xdr:rowOff>52070</xdr:rowOff>
    </xdr:from>
    <xdr:ext cx="598170" cy="2584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580" y="98247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156,151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113665</xdr:rowOff>
    </xdr:from>
    <xdr:to>
      <xdr:col>36</xdr:col>
      <xdr:colOff>165100</xdr:colOff>
      <xdr:row>59</xdr:row>
      <xdr:rowOff>43815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57</xdr:row>
      <xdr:rowOff>60325</xdr:rowOff>
    </xdr:from>
    <xdr:ext cx="598170"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580" y="98329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134,286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128270</xdr:rowOff>
    </xdr:from>
    <xdr:to>
      <xdr:col>55</xdr:col>
      <xdr:colOff>50800</xdr:colOff>
      <xdr:row>59</xdr:row>
      <xdr:rowOff>58420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92075</xdr:rowOff>
    </xdr:from>
    <xdr:ext cx="534670" cy="259080"/>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100361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96,849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133985</xdr:rowOff>
    </xdr:from>
    <xdr:to>
      <xdr:col>50</xdr:col>
      <xdr:colOff>165100</xdr:colOff>
      <xdr:row>59</xdr:row>
      <xdr:rowOff>64135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7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55245</xdr:rowOff>
    </xdr:from>
    <xdr:ext cx="534035" cy="2584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1965" y="101707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82,431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135890</xdr:rowOff>
    </xdr:from>
    <xdr:to>
      <xdr:col>46</xdr:col>
      <xdr:colOff>38100</xdr:colOff>
      <xdr:row>59</xdr:row>
      <xdr:rowOff>66040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59</xdr:row>
      <xdr:rowOff>57150</xdr:rowOff>
    </xdr:from>
    <xdr:ext cx="534035"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2965" y="101727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76,831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135890</xdr:rowOff>
    </xdr:from>
    <xdr:to>
      <xdr:col>41</xdr:col>
      <xdr:colOff>101600</xdr:colOff>
      <xdr:row>59</xdr:row>
      <xdr:rowOff>66040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59</xdr:row>
      <xdr:rowOff>57150</xdr:rowOff>
    </xdr:from>
    <xdr:ext cx="534035" cy="259080"/>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3965" y="101727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76,447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135255</xdr:rowOff>
    </xdr:from>
    <xdr:to>
      <xdr:col>36</xdr:col>
      <xdr:colOff>165100</xdr:colOff>
      <xdr:row>59</xdr:row>
      <xdr:rowOff>65405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7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59</xdr:row>
      <xdr:rowOff>56515</xdr:rowOff>
    </xdr:from>
    <xdr:ext cx="534035" cy="2584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4965" y="101720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250" cy="224790"/>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8285" cy="259080"/>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35560</xdr:rowOff>
    </xdr:from>
    <xdr:ext cx="594995" cy="25908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94995" cy="2584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94995"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9499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995" cy="2584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6985</xdr:rowOff>
    </xdr:from>
    <xdr:to>
      <xdr:col>54</xdr:col>
      <xdr:colOff>189865</xdr:colOff>
      <xdr:row>79</xdr:row>
      <xdr:rowOff>29845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485"/>
          <a:ext cx="1270" cy="1565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33655</xdr:rowOff>
    </xdr:from>
    <xdr:ext cx="469900" cy="2584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2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3,888</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29845</xdr:rowOff>
    </xdr:from>
    <xdr:to>
      <xdr:col>55</xdr:col>
      <xdr:colOff>88900</xdr:colOff>
      <xdr:row>79</xdr:row>
      <xdr:rowOff>29845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125095</xdr:rowOff>
    </xdr:from>
    <xdr:ext cx="598805" cy="2584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6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414,892</a:t>
          </a:r>
          <a:endParaRPr kumimoji="1" lang="ja-JP" altLang="en-US" sz="1000" b="1">
            <a:latin typeface="ＭＳ Ｐゴシック"/>
          </a:endParaRPr>
        </a:p>
      </xdr:txBody>
    </xdr:sp>
    <xdr:clientData/>
  </xdr:oneCellAnchor>
  <xdr:twoCellAnchor>
    <xdr:from>
      <xdr:col>54</xdr:col>
      <xdr:colOff>101600</xdr:colOff>
      <xdr:row>70</xdr:row>
      <xdr:rowOff>6985</xdr:rowOff>
    </xdr:from>
    <xdr:to>
      <xdr:col>55</xdr:col>
      <xdr:colOff>88900</xdr:colOff>
      <xdr:row>70</xdr:row>
      <xdr:rowOff>6985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91440</xdr:rowOff>
    </xdr:from>
    <xdr:to>
      <xdr:col>55</xdr:col>
      <xdr:colOff>0</xdr:colOff>
      <xdr:row>78</xdr:row>
      <xdr:rowOff>102235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46454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154940</xdr:rowOff>
    </xdr:from>
    <xdr:ext cx="534670" cy="2584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8514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53,807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132080</xdr:rowOff>
    </xdr:from>
    <xdr:to>
      <xdr:col>55</xdr:col>
      <xdr:colOff>50800</xdr:colOff>
      <xdr:row>78</xdr:row>
      <xdr:rowOff>61595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91440</xdr:rowOff>
    </xdr:from>
    <xdr:to>
      <xdr:col>50</xdr:col>
      <xdr:colOff>114300</xdr:colOff>
      <xdr:row>78</xdr:row>
      <xdr:rowOff>155575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46454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31115</xdr:rowOff>
    </xdr:from>
    <xdr:to>
      <xdr:col>50</xdr:col>
      <xdr:colOff>165100</xdr:colOff>
      <xdr:row>77</xdr:row>
      <xdr:rowOff>132715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149860</xdr:rowOff>
    </xdr:from>
    <xdr:ext cx="534035" cy="259080"/>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1965" y="130086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80,087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120650</xdr:rowOff>
    </xdr:from>
    <xdr:to>
      <xdr:col>45</xdr:col>
      <xdr:colOff>177800</xdr:colOff>
      <xdr:row>78</xdr:row>
      <xdr:rowOff>155575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49375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30480</xdr:rowOff>
    </xdr:from>
    <xdr:to>
      <xdr:col>46</xdr:col>
      <xdr:colOff>38100</xdr:colOff>
      <xdr:row>77</xdr:row>
      <xdr:rowOff>132080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148590</xdr:rowOff>
    </xdr:from>
    <xdr:ext cx="534035" cy="259080"/>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2965" y="130073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90170</xdr:rowOff>
    </xdr:from>
    <xdr:to>
      <xdr:col>41</xdr:col>
      <xdr:colOff>50800</xdr:colOff>
      <xdr:row>78</xdr:row>
      <xdr:rowOff>120650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46327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81915</xdr:rowOff>
    </xdr:from>
    <xdr:to>
      <xdr:col>41</xdr:col>
      <xdr:colOff>101600</xdr:colOff>
      <xdr:row>78</xdr:row>
      <xdr:rowOff>12065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29210</xdr:rowOff>
    </xdr:from>
    <xdr:ext cx="534035" cy="2584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3965" y="130594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66,867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92710</xdr:rowOff>
    </xdr:from>
    <xdr:to>
      <xdr:col>36</xdr:col>
      <xdr:colOff>165100</xdr:colOff>
      <xdr:row>78</xdr:row>
      <xdr:rowOff>22860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39370</xdr:rowOff>
    </xdr:from>
    <xdr:ext cx="534035"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4965" y="13069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52070</xdr:rowOff>
    </xdr:from>
    <xdr:to>
      <xdr:col>55</xdr:col>
      <xdr:colOff>50800</xdr:colOff>
      <xdr:row>78</xdr:row>
      <xdr:rowOff>153035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25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137795</xdr:rowOff>
    </xdr:from>
    <xdr:ext cx="534670" cy="259080"/>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394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29,804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40640</xdr:rowOff>
    </xdr:from>
    <xdr:to>
      <xdr:col>50</xdr:col>
      <xdr:colOff>165100</xdr:colOff>
      <xdr:row>78</xdr:row>
      <xdr:rowOff>142240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1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133350</xdr:rowOff>
    </xdr:from>
    <xdr:ext cx="534035" cy="2584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1965" y="135064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32,746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104775</xdr:rowOff>
    </xdr:from>
    <xdr:to>
      <xdr:col>46</xdr:col>
      <xdr:colOff>38100</xdr:colOff>
      <xdr:row>79</xdr:row>
      <xdr:rowOff>34925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7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79</xdr:row>
      <xdr:rowOff>26035</xdr:rowOff>
    </xdr:from>
    <xdr:ext cx="534035"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2965" y="135705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15,854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69215</xdr:rowOff>
    </xdr:from>
    <xdr:to>
      <xdr:col>41</xdr:col>
      <xdr:colOff>101600</xdr:colOff>
      <xdr:row>78</xdr:row>
      <xdr:rowOff>170815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4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161925</xdr:rowOff>
    </xdr:from>
    <xdr:ext cx="534035" cy="25908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3965" y="135350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25,116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39370</xdr:rowOff>
    </xdr:from>
    <xdr:to>
      <xdr:col>36</xdr:col>
      <xdr:colOff>165100</xdr:colOff>
      <xdr:row>78</xdr:row>
      <xdr:rowOff>140970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1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132080</xdr:rowOff>
    </xdr:from>
    <xdr:ext cx="534035" cy="2584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4965" y="135051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33,041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67,969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250" cy="224790"/>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8285" cy="2584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4995" cy="2584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4995" cy="2584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94995" cy="2584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995" cy="2584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53340</xdr:rowOff>
    </xdr:from>
    <xdr:to>
      <xdr:col>54</xdr:col>
      <xdr:colOff>189865</xdr:colOff>
      <xdr:row>98</xdr:row>
      <xdr:rowOff>26035</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290"/>
          <a:ext cx="1270" cy="1172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29845</xdr:rowOff>
    </xdr:from>
    <xdr:ext cx="534670" cy="2584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19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49,592</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26035</xdr:rowOff>
    </xdr:from>
    <xdr:to>
      <xdr:col>55</xdr:col>
      <xdr:colOff>88900</xdr:colOff>
      <xdr:row>98</xdr:row>
      <xdr:rowOff>26035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0</xdr:rowOff>
    </xdr:from>
    <xdr:ext cx="598805" cy="259080"/>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5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562,698</a:t>
          </a:r>
          <a:endParaRPr kumimoji="1" lang="ja-JP" altLang="en-US" sz="1000" b="1">
            <a:latin typeface="ＭＳ Ｐゴシック"/>
          </a:endParaRPr>
        </a:p>
      </xdr:txBody>
    </xdr:sp>
    <xdr:clientData/>
  </xdr:oneCellAnchor>
  <xdr:twoCellAnchor>
    <xdr:from>
      <xdr:col>54</xdr:col>
      <xdr:colOff>101600</xdr:colOff>
      <xdr:row>91</xdr:row>
      <xdr:rowOff>53340</xdr:rowOff>
    </xdr:from>
    <xdr:to>
      <xdr:col>55</xdr:col>
      <xdr:colOff>88900</xdr:colOff>
      <xdr:row>91</xdr:row>
      <xdr:rowOff>53340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165100</xdr:rowOff>
    </xdr:from>
    <xdr:to>
      <xdr:col>55</xdr:col>
      <xdr:colOff>0</xdr:colOff>
      <xdr:row>97</xdr:row>
      <xdr:rowOff>134620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639300" y="16624300"/>
          <a:ext cx="8382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78105</xdr:rowOff>
    </xdr:from>
    <xdr:ext cx="598805" cy="2584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6585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164,700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55245</xdr:rowOff>
    </xdr:from>
    <xdr:to>
      <xdr:col>55</xdr:col>
      <xdr:colOff>50800</xdr:colOff>
      <xdr:row>96</xdr:row>
      <xdr:rowOff>156845</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165100</xdr:rowOff>
    </xdr:from>
    <xdr:to>
      <xdr:col>50</xdr:col>
      <xdr:colOff>114300</xdr:colOff>
      <xdr:row>97</xdr:row>
      <xdr:rowOff>123825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624300"/>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75565</xdr:rowOff>
    </xdr:from>
    <xdr:to>
      <xdr:col>50</xdr:col>
      <xdr:colOff>165100</xdr:colOff>
      <xdr:row>97</xdr:row>
      <xdr:rowOff>6350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95</xdr:row>
      <xdr:rowOff>22225</xdr:rowOff>
    </xdr:from>
    <xdr:ext cx="598170" cy="2584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580" y="163099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155,774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90805</xdr:rowOff>
    </xdr:from>
    <xdr:to>
      <xdr:col>45</xdr:col>
      <xdr:colOff>177800</xdr:colOff>
      <xdr:row>97</xdr:row>
      <xdr:rowOff>123825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550005"/>
          <a:ext cx="889000" cy="204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75565</xdr:rowOff>
    </xdr:from>
    <xdr:to>
      <xdr:col>46</xdr:col>
      <xdr:colOff>38100</xdr:colOff>
      <xdr:row>97</xdr:row>
      <xdr:rowOff>6350</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95</xdr:row>
      <xdr:rowOff>22225</xdr:rowOff>
    </xdr:from>
    <xdr:ext cx="598170" cy="2584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580" y="163099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155,746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90805</xdr:rowOff>
    </xdr:from>
    <xdr:to>
      <xdr:col>41</xdr:col>
      <xdr:colOff>50800</xdr:colOff>
      <xdr:row>96</xdr:row>
      <xdr:rowOff>144145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550005"/>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113030</xdr:rowOff>
    </xdr:from>
    <xdr:to>
      <xdr:col>41</xdr:col>
      <xdr:colOff>101600</xdr:colOff>
      <xdr:row>97</xdr:row>
      <xdr:rowOff>43180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97</xdr:row>
      <xdr:rowOff>34290</xdr:rowOff>
    </xdr:from>
    <xdr:ext cx="598170" cy="259080"/>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580" y="166649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139,460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111760</xdr:rowOff>
    </xdr:from>
    <xdr:to>
      <xdr:col>36</xdr:col>
      <xdr:colOff>165100</xdr:colOff>
      <xdr:row>97</xdr:row>
      <xdr:rowOff>41910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97</xdr:row>
      <xdr:rowOff>33020</xdr:rowOff>
    </xdr:from>
    <xdr:ext cx="59817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580" y="166636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139,933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83820</xdr:rowOff>
    </xdr:from>
    <xdr:to>
      <xdr:col>55</xdr:col>
      <xdr:colOff>50800</xdr:colOff>
      <xdr:row>98</xdr:row>
      <xdr:rowOff>13970</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71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170180</xdr:rowOff>
    </xdr:from>
    <xdr:ext cx="534670" cy="259080"/>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629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77,351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114300</xdr:rowOff>
    </xdr:from>
    <xdr:to>
      <xdr:col>50</xdr:col>
      <xdr:colOff>165100</xdr:colOff>
      <xdr:row>97</xdr:row>
      <xdr:rowOff>44450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57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97</xdr:row>
      <xdr:rowOff>35560</xdr:rowOff>
    </xdr:from>
    <xdr:ext cx="59817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580" y="166662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138,822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73025</xdr:rowOff>
    </xdr:from>
    <xdr:to>
      <xdr:col>46</xdr:col>
      <xdr:colOff>38100</xdr:colOff>
      <xdr:row>98</xdr:row>
      <xdr:rowOff>3175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70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166370</xdr:rowOff>
    </xdr:from>
    <xdr:ext cx="534035" cy="2584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2965" y="167970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81,960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40640</xdr:rowOff>
    </xdr:from>
    <xdr:to>
      <xdr:col>41</xdr:col>
      <xdr:colOff>101600</xdr:colOff>
      <xdr:row>96</xdr:row>
      <xdr:rowOff>141605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499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94</xdr:row>
      <xdr:rowOff>158115</xdr:rowOff>
    </xdr:from>
    <xdr:ext cx="598170" cy="2584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580" y="162744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171,286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93345</xdr:rowOff>
    </xdr:from>
    <xdr:to>
      <xdr:col>36</xdr:col>
      <xdr:colOff>165100</xdr:colOff>
      <xdr:row>97</xdr:row>
      <xdr:rowOff>23495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55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95</xdr:row>
      <xdr:rowOff>40640</xdr:rowOff>
    </xdr:from>
    <xdr:ext cx="598170" cy="2584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580" y="163283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148,061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27,271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24790"/>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8285" cy="259080"/>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168910</xdr:rowOff>
    </xdr:from>
    <xdr:ext cx="594995" cy="2584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130810</xdr:rowOff>
    </xdr:from>
    <xdr:ext cx="594995" cy="25908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92710</xdr:rowOff>
    </xdr:from>
    <xdr:ext cx="594995" cy="25908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4995" cy="2584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22225</xdr:rowOff>
    </xdr:from>
    <xdr:to>
      <xdr:col>85</xdr:col>
      <xdr:colOff>126365</xdr:colOff>
      <xdr:row>38</xdr:row>
      <xdr:rowOff>118110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175"/>
          <a:ext cx="1270" cy="1296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121920</xdr:rowOff>
    </xdr:from>
    <xdr:ext cx="534670" cy="2584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70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12,864</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118110</xdr:rowOff>
    </xdr:from>
    <xdr:to>
      <xdr:col>86</xdr:col>
      <xdr:colOff>25400</xdr:colOff>
      <xdr:row>38</xdr:row>
      <xdr:rowOff>118110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3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140335</xdr:rowOff>
    </xdr:from>
    <xdr:ext cx="598805" cy="259080"/>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3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182,901</a:t>
          </a:r>
          <a:endParaRPr kumimoji="1" lang="ja-JP" altLang="en-US" sz="1000" b="1">
            <a:latin typeface="ＭＳ Ｐゴシック"/>
          </a:endParaRPr>
        </a:p>
      </xdr:txBody>
    </xdr:sp>
    <xdr:clientData/>
  </xdr:oneCellAnchor>
  <xdr:twoCellAnchor>
    <xdr:from>
      <xdr:col>85</xdr:col>
      <xdr:colOff>38100</xdr:colOff>
      <xdr:row>31</xdr:row>
      <xdr:rowOff>22225</xdr:rowOff>
    </xdr:from>
    <xdr:to>
      <xdr:col>86</xdr:col>
      <xdr:colOff>25400</xdr:colOff>
      <xdr:row>31</xdr:row>
      <xdr:rowOff>22225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53975</xdr:rowOff>
    </xdr:from>
    <xdr:to>
      <xdr:col>85</xdr:col>
      <xdr:colOff>127000</xdr:colOff>
      <xdr:row>35</xdr:row>
      <xdr:rowOff>83820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6054725"/>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125730</xdr:rowOff>
    </xdr:from>
    <xdr:ext cx="534670" cy="259080"/>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1264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69,802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147320</xdr:rowOff>
    </xdr:from>
    <xdr:to>
      <xdr:col>85</xdr:col>
      <xdr:colOff>177800</xdr:colOff>
      <xdr:row>36</xdr:row>
      <xdr:rowOff>77470</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128270</xdr:rowOff>
    </xdr:from>
    <xdr:to>
      <xdr:col>81</xdr:col>
      <xdr:colOff>50800</xdr:colOff>
      <xdr:row>35</xdr:row>
      <xdr:rowOff>53975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4592300" y="5957570"/>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57785</xdr:rowOff>
    </xdr:from>
    <xdr:to>
      <xdr:col>81</xdr:col>
      <xdr:colOff>101600</xdr:colOff>
      <xdr:row>36</xdr:row>
      <xdr:rowOff>159385</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150495</xdr:rowOff>
    </xdr:from>
    <xdr:ext cx="534035" cy="259080"/>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3965" y="63226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34</xdr:row>
      <xdr:rowOff>128270</xdr:rowOff>
    </xdr:from>
    <xdr:to>
      <xdr:col>76</xdr:col>
      <xdr:colOff>114300</xdr:colOff>
      <xdr:row>36</xdr:row>
      <xdr:rowOff>35560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5957570"/>
          <a:ext cx="889000" cy="250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30480</xdr:rowOff>
    </xdr:from>
    <xdr:to>
      <xdr:col>76</xdr:col>
      <xdr:colOff>165100</xdr:colOff>
      <xdr:row>36</xdr:row>
      <xdr:rowOff>132080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123190</xdr:rowOff>
    </xdr:from>
    <xdr:ext cx="534035" cy="2584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4965" y="62953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62,644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30</xdr:row>
      <xdr:rowOff>91440</xdr:rowOff>
    </xdr:from>
    <xdr:to>
      <xdr:col>71</xdr:col>
      <xdr:colOff>177800</xdr:colOff>
      <xdr:row>36</xdr:row>
      <xdr:rowOff>35560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5234940"/>
          <a:ext cx="889000" cy="972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24130</xdr:rowOff>
    </xdr:from>
    <xdr:to>
      <xdr:col>72</xdr:col>
      <xdr:colOff>38100</xdr:colOff>
      <xdr:row>36</xdr:row>
      <xdr:rowOff>125730</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116840</xdr:rowOff>
    </xdr:from>
    <xdr:ext cx="534035" cy="259080"/>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5965" y="6289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63,491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48260</xdr:rowOff>
    </xdr:from>
    <xdr:to>
      <xdr:col>67</xdr:col>
      <xdr:colOff>101600</xdr:colOff>
      <xdr:row>36</xdr:row>
      <xdr:rowOff>149860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140970</xdr:rowOff>
    </xdr:from>
    <xdr:ext cx="534035" cy="25908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6965" y="6313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60,317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33020</xdr:rowOff>
    </xdr:from>
    <xdr:to>
      <xdr:col>85</xdr:col>
      <xdr:colOff>177800</xdr:colOff>
      <xdr:row>35</xdr:row>
      <xdr:rowOff>134620</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55880</xdr:rowOff>
    </xdr:from>
    <xdr:ext cx="534670" cy="259080"/>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5885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84,867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3175</xdr:rowOff>
    </xdr:from>
    <xdr:to>
      <xdr:col>81</xdr:col>
      <xdr:colOff>101600</xdr:colOff>
      <xdr:row>35</xdr:row>
      <xdr:rowOff>104775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00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33</xdr:row>
      <xdr:rowOff>121285</xdr:rowOff>
    </xdr:from>
    <xdr:ext cx="534035" cy="2584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3965" y="57791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88,750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34</xdr:row>
      <xdr:rowOff>77470</xdr:rowOff>
    </xdr:from>
    <xdr:to>
      <xdr:col>76</xdr:col>
      <xdr:colOff>165100</xdr:colOff>
      <xdr:row>35</xdr:row>
      <xdr:rowOff>7620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590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33</xdr:row>
      <xdr:rowOff>24130</xdr:rowOff>
    </xdr:from>
    <xdr:ext cx="59817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292580" y="56819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101,514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35</xdr:row>
      <xdr:rowOff>156210</xdr:rowOff>
    </xdr:from>
    <xdr:to>
      <xdr:col>72</xdr:col>
      <xdr:colOff>38100</xdr:colOff>
      <xdr:row>36</xdr:row>
      <xdr:rowOff>86360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102870</xdr:rowOff>
    </xdr:from>
    <xdr:ext cx="534035"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5965" y="5932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68,667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30</xdr:row>
      <xdr:rowOff>40640</xdr:rowOff>
    </xdr:from>
    <xdr:to>
      <xdr:col>67</xdr:col>
      <xdr:colOff>101600</xdr:colOff>
      <xdr:row>30</xdr:row>
      <xdr:rowOff>142240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518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28</xdr:row>
      <xdr:rowOff>158750</xdr:rowOff>
    </xdr:from>
    <xdr:ext cx="59817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14580" y="49593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196,349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80,336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24790"/>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99060</xdr:rowOff>
    </xdr:from>
    <xdr:to>
      <xdr:col>89</xdr:col>
      <xdr:colOff>177800</xdr:colOff>
      <xdr:row>59</xdr:row>
      <xdr:rowOff>99060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128270</xdr:rowOff>
    </xdr:from>
    <xdr:ext cx="248285" cy="259080"/>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144145</xdr:rowOff>
    </xdr:from>
    <xdr:ext cx="594995" cy="2584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370" y="9745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54</xdr:row>
      <xdr:rowOff>160655</xdr:rowOff>
    </xdr:from>
    <xdr:ext cx="594995" cy="25908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370" y="9418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94995" cy="2584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4995" cy="2584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4995" cy="25908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370" y="8439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4995" cy="2584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25400</xdr:rowOff>
    </xdr:from>
    <xdr:to>
      <xdr:col>85</xdr:col>
      <xdr:colOff>126365</xdr:colOff>
      <xdr:row>58</xdr:row>
      <xdr:rowOff>71120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00"/>
          <a:ext cx="127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74930</xdr:rowOff>
    </xdr:from>
    <xdr:ext cx="534670" cy="2584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90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61,031</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71120</xdr:rowOff>
    </xdr:from>
    <xdr:to>
      <xdr:col>86</xdr:col>
      <xdr:colOff>25400</xdr:colOff>
      <xdr:row>58</xdr:row>
      <xdr:rowOff>71120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143510</xdr:rowOff>
    </xdr:from>
    <xdr:ext cx="598805" cy="2584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494,979</a:t>
          </a:r>
          <a:endParaRPr kumimoji="1" lang="ja-JP" altLang="en-US" sz="1000" b="1">
            <a:latin typeface="ＭＳ Ｐゴシック"/>
          </a:endParaRPr>
        </a:p>
      </xdr:txBody>
    </xdr:sp>
    <xdr:clientData/>
  </xdr:oneCellAnchor>
  <xdr:twoCellAnchor>
    <xdr:from>
      <xdr:col>85</xdr:col>
      <xdr:colOff>38100</xdr:colOff>
      <xdr:row>50</xdr:row>
      <xdr:rowOff>25400</xdr:rowOff>
    </xdr:from>
    <xdr:to>
      <xdr:col>86</xdr:col>
      <xdr:colOff>25400</xdr:colOff>
      <xdr:row>50</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67310</xdr:rowOff>
    </xdr:from>
    <xdr:to>
      <xdr:col>85</xdr:col>
      <xdr:colOff>127000</xdr:colOff>
      <xdr:row>57</xdr:row>
      <xdr:rowOff>88900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325610"/>
          <a:ext cx="838200" cy="535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99695</xdr:rowOff>
    </xdr:from>
    <xdr:ext cx="598805" cy="2584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44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148,679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76835</xdr:rowOff>
    </xdr:from>
    <xdr:to>
      <xdr:col>85</xdr:col>
      <xdr:colOff>177800</xdr:colOff>
      <xdr:row>57</xdr:row>
      <xdr:rowOff>6985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67310</xdr:rowOff>
    </xdr:from>
    <xdr:to>
      <xdr:col>81</xdr:col>
      <xdr:colOff>50800</xdr:colOff>
      <xdr:row>56</xdr:row>
      <xdr:rowOff>59690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325610"/>
          <a:ext cx="889000" cy="335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110490</xdr:rowOff>
    </xdr:from>
    <xdr:to>
      <xdr:col>81</xdr:col>
      <xdr:colOff>101600</xdr:colOff>
      <xdr:row>57</xdr:row>
      <xdr:rowOff>40640</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57</xdr:row>
      <xdr:rowOff>32385</xdr:rowOff>
    </xdr:from>
    <xdr:ext cx="598170" cy="2584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580" y="98050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138,293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56</xdr:row>
      <xdr:rowOff>59690</xdr:rowOff>
    </xdr:from>
    <xdr:to>
      <xdr:col>76</xdr:col>
      <xdr:colOff>114300</xdr:colOff>
      <xdr:row>58</xdr:row>
      <xdr:rowOff>22225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660890"/>
          <a:ext cx="889000" cy="305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166370</xdr:rowOff>
    </xdr:from>
    <xdr:to>
      <xdr:col>76</xdr:col>
      <xdr:colOff>165100</xdr:colOff>
      <xdr:row>57</xdr:row>
      <xdr:rowOff>96520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57</xdr:row>
      <xdr:rowOff>87630</xdr:rowOff>
    </xdr:from>
    <xdr:ext cx="598170" cy="2584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580" y="98602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121,224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22225</xdr:rowOff>
    </xdr:from>
    <xdr:to>
      <xdr:col>71</xdr:col>
      <xdr:colOff>177800</xdr:colOff>
      <xdr:row>58</xdr:row>
      <xdr:rowOff>34925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96632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19050</xdr:rowOff>
    </xdr:from>
    <xdr:to>
      <xdr:col>72</xdr:col>
      <xdr:colOff>38100</xdr:colOff>
      <xdr:row>57</xdr:row>
      <xdr:rowOff>120650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55</xdr:row>
      <xdr:rowOff>137160</xdr:rowOff>
    </xdr:from>
    <xdr:ext cx="598170"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580" y="95669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113,868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24765</xdr:rowOff>
    </xdr:from>
    <xdr:to>
      <xdr:col>67</xdr:col>
      <xdr:colOff>101600</xdr:colOff>
      <xdr:row>57</xdr:row>
      <xdr:rowOff>126365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55</xdr:row>
      <xdr:rowOff>143510</xdr:rowOff>
    </xdr:from>
    <xdr:ext cx="598170" cy="2584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580" y="95732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112,176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38100</xdr:rowOff>
    </xdr:from>
    <xdr:to>
      <xdr:col>85</xdr:col>
      <xdr:colOff>177800</xdr:colOff>
      <xdr:row>57</xdr:row>
      <xdr:rowOff>139700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16510</xdr:rowOff>
    </xdr:from>
    <xdr:ext cx="598805" cy="259080"/>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891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107,999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16510</xdr:rowOff>
    </xdr:from>
    <xdr:to>
      <xdr:col>81</xdr:col>
      <xdr:colOff>101600</xdr:colOff>
      <xdr:row>54</xdr:row>
      <xdr:rowOff>118110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27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52</xdr:row>
      <xdr:rowOff>134620</xdr:rowOff>
    </xdr:from>
    <xdr:ext cx="598170" cy="2584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580" y="90500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272,109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8890</xdr:rowOff>
    </xdr:from>
    <xdr:to>
      <xdr:col>76</xdr:col>
      <xdr:colOff>165100</xdr:colOff>
      <xdr:row>56</xdr:row>
      <xdr:rowOff>110490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61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54</xdr:row>
      <xdr:rowOff>127000</xdr:rowOff>
    </xdr:from>
    <xdr:ext cx="59817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580" y="93853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169,501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143510</xdr:rowOff>
    </xdr:from>
    <xdr:to>
      <xdr:col>72</xdr:col>
      <xdr:colOff>38100</xdr:colOff>
      <xdr:row>58</xdr:row>
      <xdr:rowOff>73025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16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64135</xdr:rowOff>
    </xdr:from>
    <xdr:ext cx="534035" cy="2584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5965" y="100082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76,004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155575</xdr:rowOff>
    </xdr:from>
    <xdr:to>
      <xdr:col>67</xdr:col>
      <xdr:colOff>101600</xdr:colOff>
      <xdr:row>58</xdr:row>
      <xdr:rowOff>86360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28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76835</xdr:rowOff>
    </xdr:from>
    <xdr:ext cx="534035" cy="2584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6965" y="100209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2479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8285" cy="25908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35560</xdr:rowOff>
    </xdr:from>
    <xdr:ext cx="594995" cy="259080"/>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168910</xdr:rowOff>
    </xdr:from>
    <xdr:ext cx="594995" cy="2584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94995" cy="25908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4995" cy="259080"/>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4995" cy="2584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160020</xdr:rowOff>
    </xdr:from>
    <xdr:to>
      <xdr:col>85</xdr:col>
      <xdr:colOff>126365</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070"/>
          <a:ext cx="1270" cy="1598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48260</xdr:rowOff>
    </xdr:from>
    <xdr:ext cx="249555" cy="259080"/>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106680</xdr:rowOff>
    </xdr:from>
    <xdr:ext cx="598805" cy="259080"/>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2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419,603</a:t>
          </a:r>
          <a:endParaRPr kumimoji="1" lang="ja-JP" altLang="en-US" sz="1000" b="1">
            <a:latin typeface="ＭＳ Ｐゴシック"/>
          </a:endParaRPr>
        </a:p>
      </xdr:txBody>
    </xdr:sp>
    <xdr:clientData/>
  </xdr:oneCellAnchor>
  <xdr:twoCellAnchor>
    <xdr:from>
      <xdr:col>85</xdr:col>
      <xdr:colOff>38100</xdr:colOff>
      <xdr:row>69</xdr:row>
      <xdr:rowOff>160020</xdr:rowOff>
    </xdr:from>
    <xdr:to>
      <xdr:col>86</xdr:col>
      <xdr:colOff>25400</xdr:colOff>
      <xdr:row>69</xdr:row>
      <xdr:rowOff>160020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62230</xdr:rowOff>
    </xdr:from>
    <xdr:to>
      <xdr:col>85</xdr:col>
      <xdr:colOff>127000</xdr:colOff>
      <xdr:row>79</xdr:row>
      <xdr:rowOff>34925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435330"/>
          <a:ext cx="8382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64135</xdr:rowOff>
    </xdr:from>
    <xdr:ext cx="534670" cy="2584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78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41275</xdr:rowOff>
    </xdr:from>
    <xdr:to>
      <xdr:col>85</xdr:col>
      <xdr:colOff>177800</xdr:colOff>
      <xdr:row>78</xdr:row>
      <xdr:rowOff>143510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62230</xdr:rowOff>
    </xdr:from>
    <xdr:to>
      <xdr:col>81</xdr:col>
      <xdr:colOff>50800</xdr:colOff>
      <xdr:row>78</xdr:row>
      <xdr:rowOff>128905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43533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18415</xdr:rowOff>
    </xdr:from>
    <xdr:to>
      <xdr:col>81</xdr:col>
      <xdr:colOff>101600</xdr:colOff>
      <xdr:row>78</xdr:row>
      <xdr:rowOff>120650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111125</xdr:rowOff>
    </xdr:from>
    <xdr:ext cx="534035" cy="2584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3965" y="134842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38,430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128905</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0200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40640</xdr:rowOff>
    </xdr:from>
    <xdr:to>
      <xdr:col>76</xdr:col>
      <xdr:colOff>165100</xdr:colOff>
      <xdr:row>78</xdr:row>
      <xdr:rowOff>141605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158115</xdr:rowOff>
    </xdr:from>
    <xdr:ext cx="534035" cy="2584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4965" y="131883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32,814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41275</xdr:rowOff>
    </xdr:from>
    <xdr:to>
      <xdr:col>72</xdr:col>
      <xdr:colOff>38100</xdr:colOff>
      <xdr:row>78</xdr:row>
      <xdr:rowOff>143510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159385</xdr:rowOff>
    </xdr:from>
    <xdr:ext cx="534035" cy="2584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5965" y="131895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44450</xdr:rowOff>
    </xdr:from>
    <xdr:to>
      <xdr:col>67</xdr:col>
      <xdr:colOff>101600</xdr:colOff>
      <xdr:row>78</xdr:row>
      <xdr:rowOff>146050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162560</xdr:rowOff>
    </xdr:from>
    <xdr:ext cx="534035"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6965" y="131927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31,690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155575</xdr:rowOff>
    </xdr:from>
    <xdr:to>
      <xdr:col>85</xdr:col>
      <xdr:colOff>177800</xdr:colOff>
      <xdr:row>79</xdr:row>
      <xdr:rowOff>86360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28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70485</xdr:rowOff>
    </xdr:from>
    <xdr:ext cx="469900" cy="259080"/>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435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2,493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11430</xdr:rowOff>
    </xdr:from>
    <xdr:to>
      <xdr:col>81</xdr:col>
      <xdr:colOff>101600</xdr:colOff>
      <xdr:row>78</xdr:row>
      <xdr:rowOff>113030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129540</xdr:rowOff>
    </xdr:from>
    <xdr:ext cx="534035"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3965" y="13159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40,314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78105</xdr:rowOff>
    </xdr:from>
    <xdr:to>
      <xdr:col>76</xdr:col>
      <xdr:colOff>165100</xdr:colOff>
      <xdr:row>79</xdr:row>
      <xdr:rowOff>8255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5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170815</xdr:rowOff>
    </xdr:from>
    <xdr:ext cx="534035" cy="2584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4965" y="135439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22,876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86360</xdr:rowOff>
    </xdr:from>
    <xdr:ext cx="248920" cy="2584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840" y="13630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86360</xdr:rowOff>
    </xdr:from>
    <xdr:ext cx="248920" cy="2584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840" y="13630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2479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8285" cy="2584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4995" cy="2584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4995" cy="2584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4995" cy="2584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4995" cy="2584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39370</xdr:rowOff>
    </xdr:from>
    <xdr:to>
      <xdr:col>85</xdr:col>
      <xdr:colOff>126365</xdr:colOff>
      <xdr:row>98</xdr:row>
      <xdr:rowOff>137795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69870"/>
          <a:ext cx="127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141605</xdr:rowOff>
    </xdr:from>
    <xdr:ext cx="378460" cy="259080"/>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3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137795</xdr:rowOff>
    </xdr:from>
    <xdr:to>
      <xdr:col>86</xdr:col>
      <xdr:colOff>25400</xdr:colOff>
      <xdr:row>98</xdr:row>
      <xdr:rowOff>137795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39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157480</xdr:rowOff>
    </xdr:from>
    <xdr:ext cx="598805" cy="2584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08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643,801</a:t>
          </a:r>
          <a:endParaRPr kumimoji="1" lang="ja-JP" altLang="en-US" sz="1000" b="1">
            <a:latin typeface="ＭＳ Ｐゴシック"/>
          </a:endParaRPr>
        </a:p>
      </xdr:txBody>
    </xdr:sp>
    <xdr:clientData/>
  </xdr:oneCellAnchor>
  <xdr:twoCellAnchor>
    <xdr:from>
      <xdr:col>85</xdr:col>
      <xdr:colOff>38100</xdr:colOff>
      <xdr:row>90</xdr:row>
      <xdr:rowOff>39370</xdr:rowOff>
    </xdr:from>
    <xdr:to>
      <xdr:col>86</xdr:col>
      <xdr:colOff>25400</xdr:colOff>
      <xdr:row>90</xdr:row>
      <xdr:rowOff>39370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69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80645</xdr:rowOff>
    </xdr:from>
    <xdr:to>
      <xdr:col>85</xdr:col>
      <xdr:colOff>127000</xdr:colOff>
      <xdr:row>96</xdr:row>
      <xdr:rowOff>98425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53984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71755</xdr:rowOff>
    </xdr:from>
    <xdr:ext cx="598805" cy="259080"/>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09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148,053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93345</xdr:rowOff>
    </xdr:from>
    <xdr:to>
      <xdr:col>85</xdr:col>
      <xdr:colOff>177800</xdr:colOff>
      <xdr:row>97</xdr:row>
      <xdr:rowOff>23495</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98425</xdr:rowOff>
    </xdr:from>
    <xdr:to>
      <xdr:col>81</xdr:col>
      <xdr:colOff>50800</xdr:colOff>
      <xdr:row>96</xdr:row>
      <xdr:rowOff>156210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55762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81915</xdr:rowOff>
    </xdr:from>
    <xdr:to>
      <xdr:col>81</xdr:col>
      <xdr:colOff>101600</xdr:colOff>
      <xdr:row>97</xdr:row>
      <xdr:rowOff>12065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97</xdr:row>
      <xdr:rowOff>3175</xdr:rowOff>
    </xdr:from>
    <xdr:ext cx="598170" cy="259080"/>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580" y="166338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152,939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156210</xdr:rowOff>
    </xdr:from>
    <xdr:to>
      <xdr:col>76</xdr:col>
      <xdr:colOff>114300</xdr:colOff>
      <xdr:row>97</xdr:row>
      <xdr:rowOff>12700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61541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139700</xdr:rowOff>
    </xdr:from>
    <xdr:to>
      <xdr:col>76</xdr:col>
      <xdr:colOff>165100</xdr:colOff>
      <xdr:row>97</xdr:row>
      <xdr:rowOff>69850</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97</xdr:row>
      <xdr:rowOff>60960</xdr:rowOff>
    </xdr:from>
    <xdr:ext cx="598170" cy="259080"/>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580" y="166916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127,780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12700</xdr:rowOff>
    </xdr:from>
    <xdr:to>
      <xdr:col>71</xdr:col>
      <xdr:colOff>177800</xdr:colOff>
      <xdr:row>97</xdr:row>
      <xdr:rowOff>55245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64335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143510</xdr:rowOff>
    </xdr:from>
    <xdr:to>
      <xdr:col>72</xdr:col>
      <xdr:colOff>38100</xdr:colOff>
      <xdr:row>97</xdr:row>
      <xdr:rowOff>73660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97</xdr:row>
      <xdr:rowOff>64770</xdr:rowOff>
    </xdr:from>
    <xdr:ext cx="598170" cy="2584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580" y="166954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125,989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150495</xdr:rowOff>
    </xdr:from>
    <xdr:to>
      <xdr:col>67</xdr:col>
      <xdr:colOff>101600</xdr:colOff>
      <xdr:row>97</xdr:row>
      <xdr:rowOff>80645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95</xdr:row>
      <xdr:rowOff>97790</xdr:rowOff>
    </xdr:from>
    <xdr:ext cx="598170" cy="2584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580" y="163855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29845</xdr:rowOff>
    </xdr:from>
    <xdr:to>
      <xdr:col>85</xdr:col>
      <xdr:colOff>177800</xdr:colOff>
      <xdr:row>96</xdr:row>
      <xdr:rowOff>132080</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4890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52705</xdr:rowOff>
    </xdr:from>
    <xdr:ext cx="598805" cy="2584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3404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175,835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47625</xdr:rowOff>
    </xdr:from>
    <xdr:to>
      <xdr:col>81</xdr:col>
      <xdr:colOff>101600</xdr:colOff>
      <xdr:row>96</xdr:row>
      <xdr:rowOff>149225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50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94</xdr:row>
      <xdr:rowOff>166370</xdr:rowOff>
    </xdr:from>
    <xdr:ext cx="598170" cy="2584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580" y="162826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168,174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105410</xdr:rowOff>
    </xdr:from>
    <xdr:to>
      <xdr:col>76</xdr:col>
      <xdr:colOff>165100</xdr:colOff>
      <xdr:row>97</xdr:row>
      <xdr:rowOff>35560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56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95</xdr:row>
      <xdr:rowOff>52070</xdr:rowOff>
    </xdr:from>
    <xdr:ext cx="598170" cy="2584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580" y="163398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142,860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133350</xdr:rowOff>
    </xdr:from>
    <xdr:to>
      <xdr:col>72</xdr:col>
      <xdr:colOff>38100</xdr:colOff>
      <xdr:row>97</xdr:row>
      <xdr:rowOff>63500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59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95</xdr:row>
      <xdr:rowOff>80010</xdr:rowOff>
    </xdr:from>
    <xdr:ext cx="59817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580" y="163677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130,585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4445</xdr:rowOff>
    </xdr:from>
    <xdr:to>
      <xdr:col>67</xdr:col>
      <xdr:colOff>101600</xdr:colOff>
      <xdr:row>97</xdr:row>
      <xdr:rowOff>106045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63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97</xdr:row>
      <xdr:rowOff>97790</xdr:rowOff>
    </xdr:from>
    <xdr:ext cx="598170" cy="2584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580" y="167284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112,043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250" cy="22479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8285"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66725" cy="25908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66725" cy="2584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66725" cy="259080"/>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92710</xdr:rowOff>
    </xdr:from>
    <xdr:ext cx="466725" cy="259080"/>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640" y="50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84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92075</xdr:rowOff>
    </xdr:from>
    <xdr:to>
      <xdr:col>116</xdr:col>
      <xdr:colOff>62865</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575"/>
          <a:ext cx="127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88265</xdr:rowOff>
    </xdr:from>
    <xdr:ext cx="249555" cy="2584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81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38735</xdr:rowOff>
    </xdr:from>
    <xdr:ext cx="469900" cy="259080"/>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7,849</a:t>
          </a:r>
          <a:endParaRPr kumimoji="1" lang="ja-JP" altLang="en-US" sz="1000" b="1">
            <a:latin typeface="ＭＳ Ｐゴシック"/>
          </a:endParaRPr>
        </a:p>
      </xdr:txBody>
    </xdr:sp>
    <xdr:clientData/>
  </xdr:oneCellAnchor>
  <xdr:twoCellAnchor>
    <xdr:from>
      <xdr:col>115</xdr:col>
      <xdr:colOff>165100</xdr:colOff>
      <xdr:row>30</xdr:row>
      <xdr:rowOff>92075</xdr:rowOff>
    </xdr:from>
    <xdr:to>
      <xdr:col>116</xdr:col>
      <xdr:colOff>152400</xdr:colOff>
      <xdr:row>30</xdr:row>
      <xdr:rowOff>92075</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6350</xdr:rowOff>
    </xdr:from>
    <xdr:ext cx="313690" cy="2584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1450"/>
          <a:ext cx="3136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154940</xdr:rowOff>
    </xdr:from>
    <xdr:to>
      <xdr:col>116</xdr:col>
      <xdr:colOff>114300</xdr:colOff>
      <xdr:row>39</xdr:row>
      <xdr:rowOff>84455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700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124460</xdr:rowOff>
    </xdr:from>
    <xdr:to>
      <xdr:col>112</xdr:col>
      <xdr:colOff>38100</xdr:colOff>
      <xdr:row>39</xdr:row>
      <xdr:rowOff>54610</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71120</xdr:rowOff>
    </xdr:from>
    <xdr:ext cx="378460" cy="259080"/>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70" y="6414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48920" cy="2584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167640</xdr:rowOff>
    </xdr:from>
    <xdr:to>
      <xdr:col>102</xdr:col>
      <xdr:colOff>165100</xdr:colOff>
      <xdr:row>37</xdr:row>
      <xdr:rowOff>97790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114300</xdr:rowOff>
    </xdr:from>
    <xdr:ext cx="469265" cy="25908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350" y="61150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60325</xdr:rowOff>
    </xdr:from>
    <xdr:ext cx="378460" cy="25908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70" y="64039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132715</xdr:rowOff>
    </xdr:from>
    <xdr:ext cx="249555" cy="2584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81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48920" cy="2584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37</xdr:row>
      <xdr:rowOff>111760</xdr:rowOff>
    </xdr:from>
    <xdr:ext cx="248920" cy="2584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840" y="64554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86360</xdr:rowOff>
    </xdr:from>
    <xdr:ext cx="248920" cy="2584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48920" cy="2584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250" cy="224790"/>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8285" cy="2584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8285" cy="2584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8920" cy="259080"/>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8920"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8920"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8920"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892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892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892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892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議会費及び総務費については、主に人件費の増により、特に総務費については行政情報システムの標準化・共通化に係る経費が当町の財政規模に対して経費を圧迫している状況である。民生費では５年度も行った物価高騰対応重点支援事業非課税世帯等臨時給付金を継続して行ったことで同規模の額で微増となった。衛生費については、コロナ感染症対策による物件費の増額及び水道料増加対策に係る繰出金増額となったことにより増額した。土木費については、５年度に行った町営住宅建替え新築事業の増額が事業終了となったことで大幅に減少した。教育費については、学校給食センター新築建替え工事が完了したことで大幅な減額となった。公債費については、５年度同様令和２年度発行したデジタル防災無線整備事業に伴う緊急防災・減災事業債の償還が開始されたことにより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青森県今別町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ゴシック"/>
              <a:ea typeface="ＭＳ ゴシック"/>
            </a:rPr>
            <a:t>６年度財政調整基金残高率は、固定資産税や普通交付税の増加分の一部を基金に積み立てる運用としたが前年度比較としては財源留保も余力が少なく前年度ほどの伸び率はなかった。実質収支額については、平成</a:t>
          </a:r>
          <a:r>
            <a:rPr kumimoji="1" lang="en-US" altLang="ja-JP" sz="1100">
              <a:solidFill>
                <a:sysClr val="windowText" lastClr="000000"/>
              </a:solidFill>
              <a:latin typeface="ＭＳ ゴシック"/>
              <a:ea typeface="ＭＳ ゴシック"/>
            </a:rPr>
            <a:t>30</a:t>
          </a:r>
          <a:r>
            <a:rPr kumimoji="1" lang="ja-JP" altLang="en-US" sz="1100">
              <a:solidFill>
                <a:sysClr val="windowText" lastClr="000000"/>
              </a:solidFill>
              <a:latin typeface="ＭＳ ゴシック"/>
              <a:ea typeface="ＭＳ ゴシック"/>
            </a:rPr>
            <a:t>年度から微増傾向となっていて４年度までは望ましいとされる</a:t>
          </a:r>
          <a:r>
            <a:rPr kumimoji="1" lang="en-US" altLang="ja-JP" sz="1100">
              <a:solidFill>
                <a:sysClr val="windowText" lastClr="000000"/>
              </a:solidFill>
              <a:latin typeface="ＭＳ ゴシック"/>
              <a:ea typeface="ＭＳ ゴシック"/>
            </a:rPr>
            <a:t>3</a:t>
          </a:r>
          <a:r>
            <a:rPr kumimoji="1" lang="ja-JP" altLang="en-US" sz="1100">
              <a:solidFill>
                <a:sysClr val="windowText" lastClr="000000"/>
              </a:solidFill>
              <a:latin typeface="ＭＳ ゴシック"/>
              <a:ea typeface="ＭＳ ゴシック"/>
            </a:rPr>
            <a:t>～</a:t>
          </a:r>
          <a:r>
            <a:rPr kumimoji="1" lang="en-US" altLang="ja-JP" sz="1100">
              <a:solidFill>
                <a:sysClr val="windowText" lastClr="000000"/>
              </a:solidFill>
              <a:latin typeface="ＭＳ ゴシック"/>
              <a:ea typeface="ＭＳ ゴシック"/>
            </a:rPr>
            <a:t>5</a:t>
          </a:r>
          <a:r>
            <a:rPr kumimoji="1" lang="ja-JP" altLang="en-US" sz="1100">
              <a:solidFill>
                <a:sysClr val="windowText" lastClr="000000"/>
              </a:solidFill>
              <a:latin typeface="ＭＳ ゴシック"/>
              <a:ea typeface="ＭＳ ゴシック"/>
            </a:rPr>
            <a:t>％の目安を大幅に超過していたが、予算額を精査し収支の見直しをして、６年度は目安を若干下回る</a:t>
          </a:r>
          <a:r>
            <a:rPr kumimoji="1" lang="en-US" altLang="ja-JP" sz="1100">
              <a:solidFill>
                <a:sysClr val="windowText" lastClr="000000"/>
              </a:solidFill>
              <a:latin typeface="ＭＳ ゴシック"/>
              <a:ea typeface="ＭＳ ゴシック"/>
            </a:rPr>
            <a:t>2.88</a:t>
          </a:r>
          <a:r>
            <a:rPr kumimoji="1" lang="ja-JP" altLang="en-US" sz="1100">
              <a:solidFill>
                <a:sysClr val="windowText" lastClr="000000"/>
              </a:solidFill>
              <a:latin typeface="ＭＳ ゴシック"/>
              <a:ea typeface="ＭＳ ゴシック"/>
            </a:rPr>
            <a:t>％となった。今後も適切な財政運営を目指すべくこれまで以上に不用額の精査を厳密に行う必要がある。</a:t>
          </a:r>
        </a:p>
        <a:p>
          <a:r>
            <a:rPr kumimoji="1" lang="ja-JP" altLang="en-US" sz="1100">
              <a:solidFill>
                <a:sysClr val="windowText" lastClr="000000"/>
              </a:solidFill>
              <a:latin typeface="ＭＳ ゴシック"/>
              <a:ea typeface="ＭＳ ゴシック"/>
            </a:rPr>
            <a:t>　実質単年度収支については、令和</a:t>
          </a:r>
          <a:r>
            <a:rPr kumimoji="1" lang="en-US" altLang="ja-JP" sz="1100">
              <a:solidFill>
                <a:sysClr val="windowText" lastClr="000000"/>
              </a:solidFill>
              <a:latin typeface="ＭＳ ゴシック"/>
              <a:ea typeface="ＭＳ ゴシック"/>
            </a:rPr>
            <a:t>4</a:t>
          </a:r>
          <a:r>
            <a:rPr kumimoji="1" lang="ja-JP" altLang="en-US" sz="1100">
              <a:solidFill>
                <a:sysClr val="windowText" lastClr="000000"/>
              </a:solidFill>
              <a:latin typeface="ＭＳ ゴシック"/>
              <a:ea typeface="ＭＳ ゴシック"/>
            </a:rPr>
            <a:t>年度までは増加傾向であり、固定資産税や普通交付税の増額分の一部を基金に積み立てたことが要因。しかし、令和５年度では大きく減少した。これは、不用額を精査し実収支に対し余力がある分を財政調整基金へ積み立てたことによるものである。今後も必要経費の精査を密に行い、財政の健全化を目指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青森県今別町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solidFill>
                <a:sysClr val="windowText" lastClr="000000"/>
              </a:solidFill>
              <a:latin typeface="ＭＳ ゴシック"/>
              <a:ea typeface="ＭＳ ゴシック"/>
            </a:rPr>
            <a:t>R2</a:t>
          </a:r>
          <a:r>
            <a:rPr kumimoji="1" lang="ja-JP" altLang="en-US" sz="1400">
              <a:solidFill>
                <a:sysClr val="windowText" lastClr="000000"/>
              </a:solidFill>
              <a:latin typeface="ＭＳ ゴシック"/>
              <a:ea typeface="ＭＳ ゴシック"/>
            </a:rPr>
            <a:t>年度以降全ての会計において収支が黒字となったため、連結実質収支も黒字となっている。</a:t>
          </a:r>
        </a:p>
        <a:p>
          <a:r>
            <a:rPr kumimoji="1" lang="ja-JP" altLang="en-US" sz="1400">
              <a:solidFill>
                <a:sysClr val="windowText" lastClr="000000"/>
              </a:solidFill>
              <a:latin typeface="ＭＳ ゴシック"/>
              <a:ea typeface="ＭＳ ゴシック"/>
            </a:rPr>
            <a:t>実質赤字比率について、</a:t>
          </a:r>
          <a:r>
            <a:rPr kumimoji="1" lang="en-US" altLang="ja-JP" sz="1400">
              <a:solidFill>
                <a:sysClr val="windowText" lastClr="000000"/>
              </a:solidFill>
              <a:latin typeface="ＭＳ ゴシック"/>
              <a:ea typeface="ＭＳ ゴシック"/>
            </a:rPr>
            <a:t>R6</a:t>
          </a:r>
          <a:r>
            <a:rPr kumimoji="1" lang="ja-JP" altLang="en-US" sz="1400">
              <a:solidFill>
                <a:sysClr val="windowText" lastClr="000000"/>
              </a:solidFill>
              <a:latin typeface="ＭＳ ゴシック"/>
              <a:ea typeface="ＭＳ ゴシック"/>
            </a:rPr>
            <a:t>年度は</a:t>
          </a:r>
          <a:r>
            <a:rPr kumimoji="1" lang="en-US" altLang="ja-JP" sz="1400">
              <a:solidFill>
                <a:sysClr val="windowText" lastClr="000000"/>
              </a:solidFill>
              <a:latin typeface="ＭＳ ゴシック"/>
              <a:ea typeface="ＭＳ ゴシック"/>
            </a:rPr>
            <a:t>R5</a:t>
          </a:r>
          <a:r>
            <a:rPr kumimoji="1" lang="ja-JP" altLang="en-US" sz="1400">
              <a:solidFill>
                <a:sysClr val="windowText" lastClr="000000"/>
              </a:solidFill>
              <a:latin typeface="ＭＳ ゴシック"/>
              <a:ea typeface="ＭＳ ゴシック"/>
            </a:rPr>
            <a:t>年度と比較し1</a:t>
          </a:r>
          <a:r>
            <a:rPr kumimoji="1" lang="en-US" altLang="ja-JP" sz="1400">
              <a:solidFill>
                <a:sysClr val="windowText" lastClr="000000"/>
              </a:solidFill>
              <a:latin typeface="ＭＳ ゴシック"/>
              <a:ea typeface="ＭＳ ゴシック"/>
            </a:rPr>
            <a:t>.34</a:t>
          </a:r>
          <a:r>
            <a:rPr kumimoji="1" lang="ja-JP" altLang="en-US" sz="1400">
              <a:solidFill>
                <a:sysClr val="windowText" lastClr="000000"/>
              </a:solidFill>
              <a:latin typeface="ＭＳ ゴシック"/>
              <a:ea typeface="ＭＳ ゴシック"/>
            </a:rPr>
            <a:t>％の減となった。要因は、不用額の精査をこれまで以上に厳しく行い、算出された予算を充当可能基金へ積立てしたためである。今後は財政状況や健全化比率に注意し、基金の積立等財源の確保に努めて健全且つ適切な財政運営を図る。</a:t>
          </a:r>
        </a:p>
        <a:p>
          <a:endParaRPr kumimoji="1" lang="ja-JP" altLang="en-US" sz="1400">
            <a:solidFill>
              <a:sysClr val="windowText" lastClr="000000"/>
            </a:solidFill>
            <a:latin typeface="ＭＳ ゴシック"/>
            <a:ea typeface="ＭＳ ゴシック"/>
          </a:endParaRPr>
        </a:p>
        <a:p>
          <a:endParaRPr kumimoji="1" lang="ja-JP" altLang="en-US" sz="1400">
            <a:solidFill>
              <a:srgbClr val="FF0000"/>
            </a:solidFill>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青森県今別町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a:ea typeface="ＭＳ ゴシック"/>
            </a:rPr>
            <a:t>　元利償還金については、年々増加傾向にあり令和6年度については道路新設改良工事に係る元金償還の償還が始まったことで直近</a:t>
          </a:r>
          <a:r>
            <a:rPr kumimoji="1" lang="en-US" altLang="ja-JP" sz="1200">
              <a:solidFill>
                <a:sysClr val="windowText" lastClr="000000"/>
              </a:solidFill>
              <a:latin typeface="ＭＳ ゴシック"/>
              <a:ea typeface="ＭＳ ゴシック"/>
            </a:rPr>
            <a:t>5</a:t>
          </a:r>
          <a:r>
            <a:rPr kumimoji="1" lang="ja-JP" altLang="en-US" sz="1200">
              <a:solidFill>
                <a:sysClr val="windowText" lastClr="000000"/>
              </a:solidFill>
              <a:latin typeface="ＭＳ ゴシック"/>
              <a:ea typeface="ＭＳ ゴシック"/>
            </a:rPr>
            <a:t>年間で最高の</a:t>
          </a:r>
          <a:r>
            <a:rPr kumimoji="1" lang="en-US" altLang="ja-JP" sz="1200">
              <a:solidFill>
                <a:sysClr val="windowText" lastClr="000000"/>
              </a:solidFill>
              <a:latin typeface="ＭＳ ゴシック"/>
              <a:ea typeface="ＭＳ ゴシック"/>
            </a:rPr>
            <a:t>346</a:t>
          </a:r>
          <a:r>
            <a:rPr kumimoji="1" lang="ja-JP" altLang="en-US" sz="1200">
              <a:solidFill>
                <a:sysClr val="windowText" lastClr="000000"/>
              </a:solidFill>
              <a:latin typeface="ＭＳ ゴシック"/>
              <a:ea typeface="ＭＳ ゴシック"/>
            </a:rPr>
            <a:t>百万円となった。算入公債費等については、大規模な建設事業等に対して、交付税算入率の高い過疎対策事業債や緊急防災・減災事業債充を充当していることから令和</a:t>
          </a:r>
          <a:r>
            <a:rPr kumimoji="1" lang="en-US" altLang="ja-JP" sz="1200">
              <a:solidFill>
                <a:sysClr val="windowText" lastClr="000000"/>
              </a:solidFill>
              <a:latin typeface="ＭＳ ゴシック"/>
              <a:ea typeface="ＭＳ ゴシック"/>
            </a:rPr>
            <a:t>2</a:t>
          </a:r>
          <a:r>
            <a:rPr kumimoji="1" lang="ja-JP" altLang="en-US" sz="1200">
              <a:solidFill>
                <a:sysClr val="windowText" lastClr="000000"/>
              </a:solidFill>
              <a:latin typeface="ＭＳ ゴシック"/>
              <a:ea typeface="ＭＳ ゴシック"/>
            </a:rPr>
            <a:t>年度以降大幅に増加している。</a:t>
          </a:r>
        </a:p>
        <a:p>
          <a:r>
            <a:rPr kumimoji="1" lang="ja-JP" altLang="en-US" sz="1200">
              <a:solidFill>
                <a:sysClr val="windowText" lastClr="000000"/>
              </a:solidFill>
              <a:latin typeface="ＭＳ ゴシック"/>
              <a:ea typeface="ＭＳ ゴシック"/>
            </a:rPr>
            <a:t>　令和</a:t>
          </a:r>
          <a:r>
            <a:rPr kumimoji="1" lang="en-US" altLang="ja-JP" sz="1200">
              <a:solidFill>
                <a:sysClr val="windowText" lastClr="000000"/>
              </a:solidFill>
              <a:latin typeface="ＭＳ ゴシック"/>
              <a:ea typeface="ＭＳ ゴシック"/>
            </a:rPr>
            <a:t>5</a:t>
          </a:r>
          <a:r>
            <a:rPr kumimoji="1" lang="ja-JP" altLang="en-US" sz="1200">
              <a:solidFill>
                <a:sysClr val="windowText" lastClr="000000"/>
              </a:solidFill>
              <a:latin typeface="ＭＳ ゴシック"/>
              <a:ea typeface="ＭＳ ゴシック"/>
            </a:rPr>
            <a:t>年度は学校給食センター新築工事、令和6年度は教員住宅新築工事に係る地方債の借入を行ったことと、令和6年度に借入を行った起債の利率を令和５年度と比べると、過疎対策事業債で0.5%上昇しているため、これまで以上に元利償還金が増えることが見込まれる。繰上償還や新規地方債の発行抑制など対策を講じることで、実質公債費比率の引き下げを目指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a:solidFill>
                <a:sysClr val="windowText" lastClr="000000"/>
              </a:solidFill>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青森県今別町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一般会計等に係る地方債の現在高については、平成24年度から平成27年度までに借入を行った北海道新幹線建設負担金の地方債の内、平成24年度分は令和5年度、平成25年度分が令和6年度で償還完了し、減少傾向となっている。充当可能基金については、令和</a:t>
          </a:r>
          <a:r>
            <a:rPr kumimoji="1" lang="en-US" altLang="ja-JP" sz="1400">
              <a:solidFill>
                <a:sysClr val="windowText" lastClr="000000"/>
              </a:solidFill>
              <a:latin typeface="ＭＳ ゴシック"/>
              <a:ea typeface="ＭＳ ゴシック"/>
            </a:rPr>
            <a:t>4</a:t>
          </a:r>
          <a:r>
            <a:rPr kumimoji="1" lang="ja-JP" altLang="en-US" sz="1400">
              <a:solidFill>
                <a:sysClr val="windowText" lastClr="000000"/>
              </a:solidFill>
              <a:latin typeface="ＭＳ ゴシック"/>
              <a:ea typeface="ＭＳ ゴシック"/>
            </a:rPr>
            <a:t>，</a:t>
          </a:r>
          <a:r>
            <a:rPr kumimoji="1" lang="en-US" altLang="ja-JP" sz="1400">
              <a:solidFill>
                <a:sysClr val="windowText" lastClr="000000"/>
              </a:solidFill>
              <a:latin typeface="ＭＳ ゴシック"/>
              <a:ea typeface="ＭＳ ゴシック"/>
            </a:rPr>
            <a:t>5</a:t>
          </a:r>
          <a:r>
            <a:rPr kumimoji="1" lang="ja-JP" altLang="en-US" sz="1400">
              <a:solidFill>
                <a:sysClr val="windowText" lastClr="000000"/>
              </a:solidFill>
              <a:latin typeface="ＭＳ ゴシック"/>
              <a:ea typeface="ＭＳ ゴシック"/>
            </a:rPr>
            <a:t>年度に物価高騰に伴う普通交付税の再算定が行われ、一部を基金積立したため、増加傾向となっている　今回将来負担比率が下がったのは一時的なものだと考えられ、地方債残高の増や充当可能基金の取り崩し等により今後将来負担比率が増加することが見込まれるため、引き続き財政の健全化に努める。</a:t>
          </a:r>
          <a:endParaRPr kumimoji="1" lang="ja-JP" altLang="en-US" sz="1400">
            <a:solidFill>
              <a:srgbClr val="FF0000"/>
            </a:solidFill>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青森県今別町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ysClr val="windowText" lastClr="000000"/>
              </a:solidFill>
              <a:effectLst/>
              <a:latin typeface="ＭＳ ゴシック"/>
              <a:ea typeface="ＭＳ ゴシック"/>
              <a:cs typeface="+mn-cs"/>
            </a:rPr>
            <a:t>（増減理由）</a:t>
          </a:r>
          <a:endParaRPr kumimoji="1" lang="en-US" altLang="ja-JP" sz="1600">
            <a:solidFill>
              <a:sysClr val="windowText" lastClr="000000"/>
            </a:solidFill>
            <a:effectLst/>
            <a:latin typeface="ＭＳ ゴシック"/>
            <a:ea typeface="ＭＳ ゴシック"/>
            <a:cs typeface="+mn-cs"/>
          </a:endParaRPr>
        </a:p>
        <a:p>
          <a:r>
            <a:rPr kumimoji="1" lang="ja-JP" altLang="en-US" sz="1600">
              <a:solidFill>
                <a:sysClr val="windowText" lastClr="000000"/>
              </a:solidFill>
              <a:effectLst/>
              <a:latin typeface="ＭＳ ゴシック"/>
              <a:ea typeface="ＭＳ ゴシック"/>
              <a:cs typeface="+mn-cs"/>
            </a:rPr>
            <a:t>財政調整基金、町ふるさと基金及び減債基金において、固定資産税や地方交付税が見込よりも増加したため、その増加分を積立てたことから基金全体として増加した。</a:t>
          </a: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r>
            <a:rPr kumimoji="1" lang="ja-JP" altLang="en-US" sz="1600">
              <a:solidFill>
                <a:sysClr val="windowText" lastClr="000000"/>
              </a:solidFill>
              <a:effectLst/>
              <a:latin typeface="ＭＳ ゴシック"/>
              <a:ea typeface="ＭＳ ゴシック"/>
              <a:cs typeface="+mn-cs"/>
            </a:rPr>
            <a:t>（今後の方針）</a:t>
          </a:r>
          <a:endParaRPr kumimoji="1" lang="en-US" altLang="ja-JP" sz="1600">
            <a:solidFill>
              <a:sysClr val="windowText" lastClr="000000"/>
            </a:solidFill>
            <a:effectLst/>
            <a:latin typeface="ＭＳ ゴシック"/>
            <a:ea typeface="ＭＳ ゴシック"/>
            <a:cs typeface="+mn-cs"/>
          </a:endParaRPr>
        </a:p>
        <a:p>
          <a:r>
            <a:rPr kumimoji="1" lang="ja-JP" altLang="en-US" sz="1600">
              <a:solidFill>
                <a:sysClr val="windowText" lastClr="000000"/>
              </a:solidFill>
              <a:effectLst/>
              <a:latin typeface="ＭＳ ゴシック"/>
              <a:ea typeface="ＭＳ ゴシック"/>
              <a:cs typeface="+mn-cs"/>
            </a:rPr>
            <a:t>保留している大規模な解体・整備事業に対し補助金や地方債が当てられない部分は基金を充当するため、普通交付税も人口減少により減額していくことが見込まれているため、少しでも財源が生まれた場合は基金積立を行い適切な基金運用を行う。</a:t>
          </a: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ysClr val="windowText" lastClr="000000"/>
              </a:solidFill>
              <a:effectLst/>
              <a:latin typeface="ＭＳ ゴシック"/>
              <a:ea typeface="ＭＳ ゴシック"/>
              <a:cs typeface="+mn-cs"/>
            </a:rPr>
            <a:t>（基金の使途）</a:t>
          </a:r>
          <a:endParaRPr kumimoji="1" lang="en-US" altLang="ja-JP" sz="1600">
            <a:solidFill>
              <a:sysClr val="windowText" lastClr="000000"/>
            </a:solidFill>
            <a:effectLst/>
            <a:latin typeface="ＭＳ ゴシック"/>
            <a:ea typeface="ＭＳ ゴシック"/>
            <a:cs typeface="+mn-cs"/>
          </a:endParaRPr>
        </a:p>
        <a:p>
          <a:r>
            <a:rPr kumimoji="1" lang="ja-JP" altLang="ja-JP" sz="1400">
              <a:solidFill>
                <a:sysClr val="windowText" lastClr="000000"/>
              </a:solidFill>
              <a:effectLst/>
              <a:latin typeface="ＭＳ ゴシック"/>
              <a:ea typeface="ＭＳ ゴシック"/>
              <a:cs typeface="+mn-cs"/>
            </a:rPr>
            <a:t>町ふるさと基金については、地域の特色を活かし、個性豊かな魅力ある地域づくりに資するため、地域づくり特別事業に充てるものとなっている。</a:t>
          </a:r>
          <a:endParaRPr lang="ja-JP" altLang="ja-JP" sz="1800">
            <a:solidFill>
              <a:sysClr val="windowText" lastClr="000000"/>
            </a:solidFill>
            <a:effectLst/>
            <a:latin typeface="ＭＳ ゴシック"/>
            <a:ea typeface="ＭＳ ゴシック"/>
          </a:endParaRPr>
        </a:p>
        <a:p>
          <a:r>
            <a:rPr kumimoji="1" lang="ja-JP" altLang="ja-JP" sz="1400">
              <a:solidFill>
                <a:sysClr val="windowText" lastClr="000000"/>
              </a:solidFill>
              <a:effectLst/>
              <a:latin typeface="ＭＳ ゴシック"/>
              <a:ea typeface="ＭＳ ゴシック"/>
              <a:cs typeface="+mn-cs"/>
            </a:rPr>
            <a:t>公共施設修繕等基金は、大規模な修繕、改修及び取壊しに充てることとなっている。</a:t>
          </a:r>
          <a:endParaRPr lang="ja-JP" altLang="ja-JP" sz="1800">
            <a:solidFill>
              <a:sysClr val="windowText" lastClr="000000"/>
            </a:solidFill>
            <a:effectLst/>
            <a:latin typeface="ＭＳ ゴシック"/>
            <a:ea typeface="ＭＳ ゴシック"/>
          </a:endParaRPr>
        </a:p>
        <a:p>
          <a:r>
            <a:rPr kumimoji="1" lang="ja-JP" altLang="ja-JP" sz="1400">
              <a:solidFill>
                <a:sysClr val="windowText" lastClr="000000"/>
              </a:solidFill>
              <a:effectLst/>
              <a:latin typeface="ＭＳ ゴシック"/>
              <a:ea typeface="ＭＳ ゴシック"/>
              <a:cs typeface="+mn-cs"/>
            </a:rPr>
            <a:t>ふるさと応援基金については、福祉・産業振興・教育・町政一般に充てることとなっている。</a:t>
          </a:r>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r>
            <a:rPr kumimoji="1" lang="ja-JP" altLang="en-US" sz="1600">
              <a:solidFill>
                <a:sysClr val="windowText" lastClr="000000"/>
              </a:solidFill>
              <a:effectLst/>
              <a:latin typeface="ＭＳ ゴシック"/>
              <a:ea typeface="ＭＳ ゴシック"/>
              <a:cs typeface="+mn-cs"/>
            </a:rPr>
            <a:t>（増減理由）</a:t>
          </a:r>
          <a:endParaRPr kumimoji="1" lang="en-US" altLang="ja-JP" sz="1600">
            <a:solidFill>
              <a:sysClr val="windowText" lastClr="000000"/>
            </a:solidFill>
            <a:effectLst/>
            <a:latin typeface="ＭＳ ゴシック"/>
            <a:ea typeface="ＭＳ ゴシック"/>
            <a:cs typeface="+mn-cs"/>
          </a:endParaRPr>
        </a:p>
        <a:p>
          <a:r>
            <a:rPr kumimoji="1" lang="ja-JP" altLang="ja-JP" sz="1400">
              <a:solidFill>
                <a:sysClr val="windowText" lastClr="000000"/>
              </a:solidFill>
              <a:effectLst/>
              <a:latin typeface="ＭＳ ゴシック"/>
              <a:ea typeface="ＭＳ ゴシック"/>
              <a:cs typeface="+mn-cs"/>
            </a:rPr>
            <a:t>町ふるさと基金については、</a:t>
          </a:r>
          <a:r>
            <a:rPr kumimoji="1" lang="ja-JP" altLang="en-US" sz="1400">
              <a:solidFill>
                <a:sysClr val="windowText" lastClr="000000"/>
              </a:solidFill>
              <a:effectLst/>
              <a:latin typeface="ＭＳ ゴシック"/>
              <a:ea typeface="ＭＳ ゴシック"/>
              <a:cs typeface="+mn-cs"/>
            </a:rPr>
            <a:t>観光</a:t>
          </a:r>
          <a:r>
            <a:rPr kumimoji="1" lang="ja-JP" altLang="ja-JP" sz="1400">
              <a:solidFill>
                <a:sysClr val="windowText" lastClr="000000"/>
              </a:solidFill>
              <a:effectLst/>
              <a:latin typeface="ＭＳ ゴシック"/>
              <a:ea typeface="ＭＳ ゴシック"/>
              <a:cs typeface="+mn-cs"/>
            </a:rPr>
            <a:t>事業や町営住宅新築事業に係る財源としたため減少した。</a:t>
          </a:r>
          <a:endParaRPr lang="ja-JP" altLang="ja-JP" sz="1800">
            <a:solidFill>
              <a:sysClr val="windowText" lastClr="000000"/>
            </a:solidFill>
            <a:effectLst/>
            <a:latin typeface="ＭＳ ゴシック"/>
            <a:ea typeface="ＭＳ ゴシック"/>
          </a:endParaRPr>
        </a:p>
        <a:p>
          <a:r>
            <a:rPr kumimoji="1" lang="ja-JP" altLang="ja-JP" sz="1400">
              <a:solidFill>
                <a:sysClr val="windowText" lastClr="000000"/>
              </a:solidFill>
              <a:effectLst/>
              <a:latin typeface="ＭＳ ゴシック"/>
              <a:ea typeface="ＭＳ ゴシック"/>
              <a:cs typeface="+mn-cs"/>
            </a:rPr>
            <a:t>ふるさと応援基金については、コロナ禍において安定していたふるさと納税額により積み立ても行えたが、近年は充当事業費に対して納税額が少なくなり、積み立てる以上の取り崩しを余儀なくされているため、以降は減少傾向となる見込み。</a:t>
          </a:r>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r>
            <a:rPr kumimoji="1" lang="ja-JP" altLang="en-US" sz="1600">
              <a:solidFill>
                <a:sysClr val="windowText" lastClr="000000"/>
              </a:solidFill>
              <a:effectLst/>
              <a:latin typeface="ＭＳ ゴシック"/>
              <a:ea typeface="ＭＳ ゴシック"/>
              <a:cs typeface="+mn-cs"/>
            </a:rPr>
            <a:t>（今後の方針）</a:t>
          </a:r>
          <a:endParaRPr kumimoji="1" lang="en-US" altLang="ja-JP" sz="1600">
            <a:solidFill>
              <a:sysClr val="windowText" lastClr="000000"/>
            </a:solidFill>
            <a:effectLst/>
            <a:latin typeface="ＭＳ ゴシック"/>
            <a:ea typeface="ＭＳ ゴシック"/>
            <a:cs typeface="+mn-cs"/>
          </a:endParaRPr>
        </a:p>
        <a:p>
          <a:r>
            <a:rPr kumimoji="1" lang="ja-JP" altLang="ja-JP" sz="1400">
              <a:solidFill>
                <a:sysClr val="windowText" lastClr="000000"/>
              </a:solidFill>
              <a:effectLst/>
              <a:latin typeface="ＭＳ ゴシック"/>
              <a:ea typeface="ＭＳ ゴシック"/>
              <a:cs typeface="+mn-cs"/>
            </a:rPr>
            <a:t>町ふるさと基金については、町の重点事業に充当し、地域づくりのために活用していく。</a:t>
          </a:r>
          <a:endParaRPr lang="ja-JP" altLang="ja-JP" sz="1800">
            <a:solidFill>
              <a:sysClr val="windowText" lastClr="000000"/>
            </a:solidFill>
            <a:effectLst/>
            <a:latin typeface="ＭＳ ゴシック"/>
            <a:ea typeface="ＭＳ ゴシック"/>
          </a:endParaRPr>
        </a:p>
        <a:p>
          <a:r>
            <a:rPr kumimoji="1" lang="ja-JP" altLang="ja-JP" sz="1400">
              <a:solidFill>
                <a:sysClr val="windowText" lastClr="000000"/>
              </a:solidFill>
              <a:effectLst/>
              <a:latin typeface="ＭＳ ゴシック"/>
              <a:ea typeface="ＭＳ ゴシック"/>
              <a:cs typeface="+mn-cs"/>
            </a:rPr>
            <a:t>公共施設修繕等基金については、老朽化した施設の修繕や解体に充当し、安全な生活環境づくりを行っていく。</a:t>
          </a:r>
          <a:endParaRPr lang="ja-JP" altLang="ja-JP" sz="1800">
            <a:solidFill>
              <a:sysClr val="windowText" lastClr="000000"/>
            </a:solidFill>
            <a:effectLst/>
            <a:latin typeface="ＭＳ ゴシック"/>
            <a:ea typeface="ＭＳ ゴシック"/>
          </a:endParaRPr>
        </a:p>
        <a:p>
          <a:r>
            <a:rPr kumimoji="1" lang="ja-JP" altLang="ja-JP" sz="1400">
              <a:solidFill>
                <a:sysClr val="windowText" lastClr="000000"/>
              </a:solidFill>
              <a:effectLst/>
              <a:latin typeface="ＭＳ ゴシック"/>
              <a:ea typeface="ＭＳ ゴシック"/>
              <a:cs typeface="+mn-cs"/>
            </a:rPr>
            <a:t>ふるさと応援基金については、福祉や産業振興、教育など町づくりに活用していく予定だが、財源確保のためのふるさと納税事業にも注力する必要がある。</a:t>
          </a:r>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chemeClr val="dk1"/>
            </a:solidFill>
            <a:effectLst/>
            <a:latin typeface="ＭＳ ゴシック"/>
            <a:ea typeface="ＭＳ ゴシック"/>
            <a:cs typeface="+mn-cs"/>
          </a:endParaRPr>
        </a:p>
        <a:p>
          <a:endParaRPr kumimoji="1" lang="en-US" altLang="ja-JP" sz="1600">
            <a:solidFill>
              <a:schemeClr val="dk1"/>
            </a:solidFill>
            <a:effectLst/>
            <a:latin typeface="ＭＳ ゴシック"/>
            <a:ea typeface="ＭＳ ゴシック"/>
            <a:cs typeface="+mn-cs"/>
          </a:endParaRPr>
        </a:p>
        <a:p>
          <a:endParaRPr kumimoji="1" lang="en-US" altLang="ja-JP" sz="1600">
            <a:solidFill>
              <a:schemeClr val="dk1"/>
            </a:solidFill>
            <a:effectLst/>
            <a:latin typeface="ＭＳ ゴシック"/>
            <a:ea typeface="ＭＳ ゴシック"/>
            <a:cs typeface="+mn-cs"/>
          </a:endParaRPr>
        </a:p>
        <a:p>
          <a:endParaRPr kumimoji="1" lang="en-US" altLang="ja-JP" sz="1600">
            <a:solidFill>
              <a:schemeClr val="dk1"/>
            </a:solidFill>
            <a:effectLst/>
            <a:latin typeface="ＭＳ ゴシック"/>
            <a:ea typeface="ＭＳ ゴシック"/>
            <a:cs typeface="+mn-cs"/>
          </a:endParaRPr>
        </a:p>
        <a:p>
          <a:endParaRPr kumimoji="1" lang="en-US" altLang="ja-JP" sz="16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ysClr val="windowText" lastClr="000000"/>
              </a:solidFill>
              <a:effectLst/>
              <a:latin typeface="ＭＳ ゴシック"/>
              <a:ea typeface="ＭＳ ゴシック"/>
              <a:cs typeface="+mn-cs"/>
            </a:rPr>
            <a:t>（増減理由）</a:t>
          </a:r>
          <a:endParaRPr kumimoji="1" lang="en-US" altLang="ja-JP" sz="16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600">
              <a:solidFill>
                <a:sysClr val="windowText" lastClr="000000"/>
              </a:solidFill>
              <a:effectLst/>
              <a:latin typeface="ＭＳ ゴシック"/>
              <a:ea typeface="ＭＳ ゴシック"/>
              <a:cs typeface="+mn-cs"/>
            </a:rPr>
            <a:t>固定資産税や普通交付税の増加分の一部を基金に積立てため増加した。</a:t>
          </a:r>
          <a:endParaRPr lang="ja-JP" altLang="ja-JP" sz="1600">
            <a:solidFill>
              <a:sysClr val="windowText" lastClr="000000"/>
            </a:solidFill>
            <a:effectLst/>
            <a:latin typeface="ＭＳ ゴシック"/>
            <a:ea typeface="ＭＳ ゴシック"/>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r>
            <a:rPr kumimoji="1" lang="ja-JP" altLang="en-US" sz="1600">
              <a:solidFill>
                <a:sysClr val="windowText" lastClr="000000"/>
              </a:solidFill>
              <a:effectLst/>
              <a:latin typeface="ＭＳ ゴシック"/>
              <a:ea typeface="ＭＳ ゴシック"/>
              <a:cs typeface="+mn-cs"/>
            </a:rPr>
            <a:t>（今後の方針）</a:t>
          </a:r>
          <a:endParaRPr kumimoji="1" lang="en-US" altLang="ja-JP" sz="16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600">
              <a:solidFill>
                <a:sysClr val="windowText" lastClr="000000"/>
              </a:solidFill>
              <a:effectLst/>
              <a:latin typeface="ＭＳ ゴシック"/>
              <a:ea typeface="ＭＳ ゴシック"/>
              <a:cs typeface="+mn-cs"/>
            </a:rPr>
            <a:t>今後は繰替運用に活用するなど、経費の圧縮を図るために運用を行っていく。</a:t>
          </a:r>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ysClr val="windowText" lastClr="000000"/>
              </a:solidFill>
              <a:effectLst/>
              <a:latin typeface="ＭＳ ゴシック"/>
              <a:ea typeface="ＭＳ ゴシック"/>
              <a:cs typeface="+mn-cs"/>
            </a:rPr>
            <a:t>（増減理由）</a:t>
          </a:r>
          <a:endParaRPr kumimoji="1" lang="en-US" altLang="ja-JP" sz="16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ysClr val="windowText" lastClr="000000"/>
              </a:solidFill>
              <a:effectLst/>
              <a:latin typeface="ＭＳ ゴシック"/>
              <a:ea typeface="ＭＳ ゴシック"/>
              <a:cs typeface="+mn-cs"/>
            </a:rPr>
            <a:t>償還終了間近の元金償還における利子を軽減するため繰上償還を計画的に行うことを想定し、取崩額を増額したため減額となった。</a:t>
          </a: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r>
            <a:rPr kumimoji="1" lang="ja-JP" altLang="en-US" sz="1600">
              <a:solidFill>
                <a:sysClr val="windowText" lastClr="000000"/>
              </a:solidFill>
              <a:effectLst/>
              <a:latin typeface="ＭＳ ゴシック"/>
              <a:ea typeface="ＭＳ ゴシック"/>
              <a:cs typeface="+mn-cs"/>
            </a:rPr>
            <a:t>（今後の方針）</a:t>
          </a:r>
          <a:endParaRPr kumimoji="1" lang="en-US" altLang="ja-JP" sz="16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800">
              <a:solidFill>
                <a:sysClr val="windowText" lastClr="000000"/>
              </a:solidFill>
              <a:effectLst/>
              <a:latin typeface="ＭＳ ゴシック"/>
              <a:ea typeface="ＭＳ ゴシック"/>
              <a:cs typeface="+mn-cs"/>
            </a:rPr>
            <a:t>交付税算入のない地方債の繰上償還の財源とすることで利子償還金の圧縮を図っていく。</a:t>
          </a:r>
          <a:endParaRPr kumimoji="1" lang="en-US" altLang="ja-JP" sz="20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a:p>
          <a:endParaRPr kumimoji="1" lang="en-US" altLang="ja-JP" sz="1600">
            <a:solidFill>
              <a:sysClr val="windowText" lastClr="000000"/>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D8E175F-CFF7-40DA-A9C4-A3329EAA8F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F47EB87-155A-4908-A691-2B0638D716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931FB6CE-63B4-4C21-BDBE-FA39F5E7B36D}"/>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523F7D6B-7CC2-402E-BDC3-18846CC6CC3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22CD35A8-990D-4C3E-B5E6-B62DB40B016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3E51A0FC-E310-451C-AE99-B60014B4869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9ADECC7B-C6CA-40F2-9D5A-455A29CAB209}"/>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394A832A-1286-42EF-A461-52C321360D7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1161FAD6-A30D-4DA5-9981-960F0B64914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E742464A-5E55-4475-8C33-6AC4EA60298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CD352FE8-1874-4346-B7BC-D0CC5F744F2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8B6AC14-21DB-4A47-8B02-4025E714075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青森県今別町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C3A60651-40C7-477D-A00C-E4A1B57F287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BEECDB78-C649-404D-94BE-BAF3BFA49F3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E3D55CEB-BC51-47EE-B1C8-6BCDC891913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9FED4545-726D-418E-91F3-0ADA5E67DB0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D2A147A8-04AF-438C-A7CB-BD45A3930C6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24E1F609-BC81-4DF1-A5A3-0C85ACCDBE4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2,096
2,093
125.27
3,256,098
3,199,191
55,988
1,946,544
3,228,173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434FB47B-03A3-428E-8AA0-3484935F5FE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C8D3ECBB-D7F3-40D7-BE47-AAE94FC1134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FBF70AAB-7A97-4EC0-8060-61BB7C6472D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79ED8A8-BB7F-4621-B4C5-86ABA35691C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5282CC41-EEA1-48F9-AD0D-B576133685C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D0EC9621-6EDD-43BB-AA55-661B3F96E0A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2331AC3E-D84A-4929-A459-B9377B51C2D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340055B1-5E58-4551-95A1-071F802DE09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3B92C97C-9EBD-4FC9-BADA-73994A76931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F172C7FD-5501-4C02-B25C-7D821C578C9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6986ECB2-5352-4C00-9BCD-626DBEA90F4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4857708E-19F3-4E7B-B0D5-DE16791FAA5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65EE4FC9-DF79-4F43-A2A5-04AF844D95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AD86885B-F51D-44FD-B20B-6120201F4DE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E94C8230-5B35-40F3-A7CD-BE521E92028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98CF0BCF-0F40-436D-A005-AEDF38C5AEB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157CFB50-A10D-47AD-81E2-9117C2DA0C0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09BD97B1-E77F-4590-B9CF-30BF74F3E20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D51F8D89-6FEA-4601-B9A2-AD7EBC1A403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E57FEEB1-9EC4-4192-A22A-C3B7FC8C48E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B9275D92-CEDE-477E-B8D8-9EFC40693A7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DB94AFEF-8D10-453B-98F1-328131D7E75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2050B390-CA70-4A42-A380-7BBD39421C1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FCF724E4-AA92-4B5E-9158-0495539CBAC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16557005-AAC1-4263-B0C6-2A59397AA12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099A180A-9F37-4C1F-A0BA-E76B00D0692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CD841E98-F339-45FC-A45B-7AD055EAF94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C0840B12-C348-4119-B80E-74F5916A7CF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CABDD57C-43D8-4F8F-9AF4-A4FCC108464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5DA71254-4605-42FF-BBDC-D695F90EE73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E725B2AE-5D29-421A-8A0A-8A3D168DFCA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C3628F78-9997-403E-B815-EEDC557F5B2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1CAFF1E8-409D-414E-BC16-98165C03BBC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7FE5D095-07EF-4B0B-9EA9-3D3CED56130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37DFE1FB-626D-42D9-AB1E-E0D22C64A35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mn-lt"/>
              <a:ea typeface="+mn-ea"/>
              <a:cs typeface="+mn-cs"/>
            </a:rPr>
            <a:t>有形固定資産減価償却率については、</a:t>
          </a:r>
          <a:r>
            <a:rPr kumimoji="1" lang="ja-JP" altLang="en-US" sz="1000">
              <a:solidFill>
                <a:schemeClr val="dk1"/>
              </a:solidFill>
              <a:effectLst/>
              <a:latin typeface="+mn-lt"/>
              <a:ea typeface="+mn-ea"/>
              <a:cs typeface="+mn-cs"/>
            </a:rPr>
            <a:t>令和４年度以降小学校の改修や小学校敷地内に給食センターを新築したため、償却規模より取得財産単価が大きいことから類似団体平均を下回っている。</a:t>
          </a:r>
          <a:endParaRPr kumimoji="1" lang="en-US" altLang="ja-JP"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mn-lt"/>
              <a:ea typeface="+mn-ea"/>
              <a:cs typeface="+mn-cs"/>
            </a:rPr>
            <a:t>今後</a:t>
          </a:r>
          <a:r>
            <a:rPr kumimoji="1" lang="ja-JP" altLang="en-US" sz="1000">
              <a:solidFill>
                <a:schemeClr val="dk1"/>
              </a:solidFill>
              <a:effectLst/>
              <a:latin typeface="+mn-lt"/>
              <a:ea typeface="+mn-ea"/>
              <a:cs typeface="+mn-cs"/>
            </a:rPr>
            <a:t>も</a:t>
          </a:r>
          <a:r>
            <a:rPr kumimoji="1" lang="ja-JP" altLang="ja-JP" sz="1000">
              <a:solidFill>
                <a:schemeClr val="dk1"/>
              </a:solidFill>
              <a:effectLst/>
              <a:latin typeface="+mn-lt"/>
              <a:ea typeface="+mn-ea"/>
              <a:cs typeface="+mn-cs"/>
            </a:rPr>
            <a:t>既存施設については長く利活用するために、定期的な点検や、修繕による予防保全に努め、長寿命化を図る。</a:t>
          </a:r>
          <a:endParaRPr lang="ja-JP" altLang="ja-JP" sz="10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48CF4623-90E1-4B90-B3BC-D5B401F46CC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510C238-C502-4F63-93DB-73A62A7E8E7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651692B3-3BD6-4CD9-95A6-74EF3CB0F04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647FA678-019A-4380-80DA-324EDE99C7E8}"/>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094DB98C-FFB7-4FA5-BE7A-081F44F07E11}"/>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28DBFF0D-0F50-44E7-97D0-5B87A4500642}"/>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3E581182-7C44-410C-AEA3-B24BC3E2E90D}"/>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6D441D3E-4623-4CE8-9377-0C8893C4FFFC}"/>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A5DA3679-36C6-4C2C-8540-65D048902E28}"/>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DCA0B8BE-4D50-4C93-85C0-0844F9EEC5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C16DB920-1681-4C26-8B62-8B0339AFA57D}"/>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0E7EB092-3E93-4992-8AAE-4B27BE306BD7}"/>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D2EBAC5E-8685-40BC-9BDD-464547BED568}"/>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E5C94B2C-B73C-468B-87F4-8B7763663FAC}"/>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7A6F9E6F-5FE3-4CFB-9735-F8087BEB8DCD}"/>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FE3FF12A-5D16-457D-9881-08399C8E965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3BF9CFBF-CAD9-4D9D-9DB6-0E81520CE85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A9B8FD9C-6342-4A0B-BCC5-627F98DDF14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3" name="直線コネクタ 72">
          <a:extLst>
            <a:ext uri="{FF2B5EF4-FFF2-40B4-BE49-F238E27FC236}">
              <a16:creationId xmlns:a16="http://schemas.microsoft.com/office/drawing/2014/main" id="{425A5B0F-8875-47F7-BDEB-07A1CC7844BE}"/>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4" name="有形固定資産減価償却率最小値テキスト">
          <a:extLst>
            <a:ext uri="{FF2B5EF4-FFF2-40B4-BE49-F238E27FC236}">
              <a16:creationId xmlns:a16="http://schemas.microsoft.com/office/drawing/2014/main" id="{E4748BB6-E703-4089-A209-C6F5508F2192}"/>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5" name="直線コネクタ 74">
          <a:extLst>
            <a:ext uri="{FF2B5EF4-FFF2-40B4-BE49-F238E27FC236}">
              <a16:creationId xmlns:a16="http://schemas.microsoft.com/office/drawing/2014/main" id="{FF1DA4F2-EE91-4DE2-BC04-7F407F531343}"/>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76" name="有形固定資産減価償却率最大値テキスト">
          <a:extLst>
            <a:ext uri="{FF2B5EF4-FFF2-40B4-BE49-F238E27FC236}">
              <a16:creationId xmlns:a16="http://schemas.microsoft.com/office/drawing/2014/main" id="{D83F804C-FFB8-4259-8146-332E8D87C9AB}"/>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77" name="直線コネクタ 76">
          <a:extLst>
            <a:ext uri="{FF2B5EF4-FFF2-40B4-BE49-F238E27FC236}">
              <a16:creationId xmlns:a16="http://schemas.microsoft.com/office/drawing/2014/main" id="{56D67CFA-3313-473A-91E9-0BCF737236AA}"/>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78" name="有形固定資産減価償却率平均値テキスト">
          <a:extLst>
            <a:ext uri="{FF2B5EF4-FFF2-40B4-BE49-F238E27FC236}">
              <a16:creationId xmlns:a16="http://schemas.microsoft.com/office/drawing/2014/main" id="{B6D42DB0-F43D-4DA9-A51C-6065831B1860}"/>
            </a:ext>
          </a:extLst>
        </xdr:cNvPr>
        <xdr:cNvSpPr txBox="1"/>
      </xdr:nvSpPr>
      <xdr:spPr>
        <a:xfrm>
          <a:off x="4813300" y="5984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79" name="フローチャート: 判断 78">
          <a:extLst>
            <a:ext uri="{FF2B5EF4-FFF2-40B4-BE49-F238E27FC236}">
              <a16:creationId xmlns:a16="http://schemas.microsoft.com/office/drawing/2014/main" id="{7A20F854-C545-4F09-A4A8-F1ED778799D4}"/>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0" name="フローチャート: 判断 79">
          <a:extLst>
            <a:ext uri="{FF2B5EF4-FFF2-40B4-BE49-F238E27FC236}">
              <a16:creationId xmlns:a16="http://schemas.microsoft.com/office/drawing/2014/main" id="{659B371F-B860-41FC-8E12-72347538B2DA}"/>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1" name="フローチャート: 判断 80">
          <a:extLst>
            <a:ext uri="{FF2B5EF4-FFF2-40B4-BE49-F238E27FC236}">
              <a16:creationId xmlns:a16="http://schemas.microsoft.com/office/drawing/2014/main" id="{5398BA53-2C46-4F61-B5E6-446D58F497B3}"/>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2" name="フローチャート: 判断 81">
          <a:extLst>
            <a:ext uri="{FF2B5EF4-FFF2-40B4-BE49-F238E27FC236}">
              <a16:creationId xmlns:a16="http://schemas.microsoft.com/office/drawing/2014/main" id="{D2AD371C-1B76-4B8A-AB0F-5BF0DEEE6B6E}"/>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3" name="フローチャート: 判断 82">
          <a:extLst>
            <a:ext uri="{FF2B5EF4-FFF2-40B4-BE49-F238E27FC236}">
              <a16:creationId xmlns:a16="http://schemas.microsoft.com/office/drawing/2014/main" id="{4369282B-38B2-4174-84C7-EB89DCCC9FB1}"/>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E8BC09D-7D0C-4C31-9A27-272401F8A06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96900A4E-14D9-441D-859A-2221F987F64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E9F1D82-E4D2-4230-83C8-F2DEF39F778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B845FD51-FB3E-4B1D-9F89-C51C1710D84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7A56B6B-19A2-4ACB-B1CE-1A5F17F67EA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142512</xdr:rowOff>
    </xdr:from>
    <xdr:to>
      <xdr:col>23</xdr:col>
      <xdr:colOff>136525</xdr:colOff>
      <xdr:row>30</xdr:row>
      <xdr:rowOff>72662</xdr:rowOff>
    </xdr:to>
    <xdr:sp macro="" textlink="">
      <xdr:nvSpPr>
        <xdr:cNvPr id="89" name="楕円 88">
          <a:extLst>
            <a:ext uri="{FF2B5EF4-FFF2-40B4-BE49-F238E27FC236}">
              <a16:creationId xmlns:a16="http://schemas.microsoft.com/office/drawing/2014/main" id="{4084E2C1-AC35-48B7-9C7A-14E99C9D6F79}"/>
            </a:ext>
          </a:extLst>
        </xdr:cNvPr>
        <xdr:cNvSpPr/>
      </xdr:nvSpPr>
      <xdr:spPr>
        <a:xfrm>
          <a:off x="4711700" y="58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165389</xdr:rowOff>
    </xdr:from>
    <xdr:ext cx="405111" cy="259045"/>
    <xdr:sp macro="" textlink="">
      <xdr:nvSpPr>
        <xdr:cNvPr id="90" name="有形固定資産減価償却率該当値テキスト">
          <a:extLst>
            <a:ext uri="{FF2B5EF4-FFF2-40B4-BE49-F238E27FC236}">
              <a16:creationId xmlns:a16="http://schemas.microsoft.com/office/drawing/2014/main" id="{6028963F-1876-4505-898E-8B2ADCB06826}"/>
            </a:ext>
          </a:extLst>
        </xdr:cNvPr>
        <xdr:cNvSpPr txBox="1"/>
      </xdr:nvSpPr>
      <xdr:spPr>
        <a:xfrm>
          <a:off x="4813300" y="5737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142512</xdr:rowOff>
    </xdr:from>
    <xdr:to>
      <xdr:col>19</xdr:col>
      <xdr:colOff>187325</xdr:colOff>
      <xdr:row>30</xdr:row>
      <xdr:rowOff>72662</xdr:rowOff>
    </xdr:to>
    <xdr:sp macro="" textlink="">
      <xdr:nvSpPr>
        <xdr:cNvPr id="91" name="楕円 90">
          <a:extLst>
            <a:ext uri="{FF2B5EF4-FFF2-40B4-BE49-F238E27FC236}">
              <a16:creationId xmlns:a16="http://schemas.microsoft.com/office/drawing/2014/main" id="{63003D7F-A46D-4030-8A64-BDE744C3ABA1}"/>
            </a:ext>
          </a:extLst>
        </xdr:cNvPr>
        <xdr:cNvSpPr/>
      </xdr:nvSpPr>
      <xdr:spPr>
        <a:xfrm>
          <a:off x="4000500" y="58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21862</xdr:rowOff>
    </xdr:from>
    <xdr:to>
      <xdr:col>23</xdr:col>
      <xdr:colOff>85725</xdr:colOff>
      <xdr:row>30</xdr:row>
      <xdr:rowOff>21862</xdr:rowOff>
    </xdr:to>
    <xdr:cxnSp macro="">
      <xdr:nvCxnSpPr>
        <xdr:cNvPr id="92" name="直線コネクタ 91">
          <a:extLst>
            <a:ext uri="{FF2B5EF4-FFF2-40B4-BE49-F238E27FC236}">
              <a16:creationId xmlns:a16="http://schemas.microsoft.com/office/drawing/2014/main" id="{C51E0E7A-388E-4FC0-BDDB-21E394021727}"/>
            </a:ext>
          </a:extLst>
        </xdr:cNvPr>
        <xdr:cNvCxnSpPr/>
      </xdr:nvCxnSpPr>
      <xdr:spPr>
        <a:xfrm>
          <a:off x="4051300" y="5936887"/>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114753</xdr:rowOff>
    </xdr:from>
    <xdr:to>
      <xdr:col>15</xdr:col>
      <xdr:colOff>187325</xdr:colOff>
      <xdr:row>30</xdr:row>
      <xdr:rowOff>44903</xdr:rowOff>
    </xdr:to>
    <xdr:sp macro="" textlink="">
      <xdr:nvSpPr>
        <xdr:cNvPr id="93" name="楕円 92">
          <a:extLst>
            <a:ext uri="{FF2B5EF4-FFF2-40B4-BE49-F238E27FC236}">
              <a16:creationId xmlns:a16="http://schemas.microsoft.com/office/drawing/2014/main" id="{F4A975F0-8464-4FCC-83C4-22ACC03B9727}"/>
            </a:ext>
          </a:extLst>
        </xdr:cNvPr>
        <xdr:cNvSpPr/>
      </xdr:nvSpPr>
      <xdr:spPr>
        <a:xfrm>
          <a:off x="3238500" y="585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165553</xdr:rowOff>
    </xdr:from>
    <xdr:to>
      <xdr:col>19</xdr:col>
      <xdr:colOff>136525</xdr:colOff>
      <xdr:row>30</xdr:row>
      <xdr:rowOff>21862</xdr:rowOff>
    </xdr:to>
    <xdr:cxnSp macro="">
      <xdr:nvCxnSpPr>
        <xdr:cNvPr id="94" name="直線コネクタ 93">
          <a:extLst>
            <a:ext uri="{FF2B5EF4-FFF2-40B4-BE49-F238E27FC236}">
              <a16:creationId xmlns:a16="http://schemas.microsoft.com/office/drawing/2014/main" id="{B3C22FFA-9E86-4FB1-8D84-22032BF3C055}"/>
            </a:ext>
          </a:extLst>
        </xdr:cNvPr>
        <xdr:cNvCxnSpPr/>
      </xdr:nvCxnSpPr>
      <xdr:spPr>
        <a:xfrm>
          <a:off x="3289300" y="5909128"/>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69759</xdr:rowOff>
    </xdr:from>
    <xdr:to>
      <xdr:col>11</xdr:col>
      <xdr:colOff>187325</xdr:colOff>
      <xdr:row>30</xdr:row>
      <xdr:rowOff>171359</xdr:rowOff>
    </xdr:to>
    <xdr:sp macro="" textlink="">
      <xdr:nvSpPr>
        <xdr:cNvPr id="95" name="楕円 94">
          <a:extLst>
            <a:ext uri="{FF2B5EF4-FFF2-40B4-BE49-F238E27FC236}">
              <a16:creationId xmlns:a16="http://schemas.microsoft.com/office/drawing/2014/main" id="{8DC06860-D60D-4A5D-A389-79582FCA293A}"/>
            </a:ext>
          </a:extLst>
        </xdr:cNvPr>
        <xdr:cNvSpPr/>
      </xdr:nvSpPr>
      <xdr:spPr>
        <a:xfrm>
          <a:off x="2476500" y="598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165553</xdr:rowOff>
    </xdr:from>
    <xdr:to>
      <xdr:col>15</xdr:col>
      <xdr:colOff>136525</xdr:colOff>
      <xdr:row>30</xdr:row>
      <xdr:rowOff>120559</xdr:rowOff>
    </xdr:to>
    <xdr:cxnSp macro="">
      <xdr:nvCxnSpPr>
        <xdr:cNvPr id="96" name="直線コネクタ 95">
          <a:extLst>
            <a:ext uri="{FF2B5EF4-FFF2-40B4-BE49-F238E27FC236}">
              <a16:creationId xmlns:a16="http://schemas.microsoft.com/office/drawing/2014/main" id="{6AA6A820-FBD9-4C31-B33B-F8C2F95C29BF}"/>
            </a:ext>
          </a:extLst>
        </xdr:cNvPr>
        <xdr:cNvCxnSpPr/>
      </xdr:nvCxnSpPr>
      <xdr:spPr>
        <a:xfrm flipV="1">
          <a:off x="2527300" y="5909128"/>
          <a:ext cx="762000" cy="126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54338</xdr:rowOff>
    </xdr:from>
    <xdr:to>
      <xdr:col>7</xdr:col>
      <xdr:colOff>187325</xdr:colOff>
      <xdr:row>30</xdr:row>
      <xdr:rowOff>155938</xdr:rowOff>
    </xdr:to>
    <xdr:sp macro="" textlink="">
      <xdr:nvSpPr>
        <xdr:cNvPr id="97" name="楕円 96">
          <a:extLst>
            <a:ext uri="{FF2B5EF4-FFF2-40B4-BE49-F238E27FC236}">
              <a16:creationId xmlns:a16="http://schemas.microsoft.com/office/drawing/2014/main" id="{F69E24E0-520E-47A5-B1B0-4762A7206772}"/>
            </a:ext>
          </a:extLst>
        </xdr:cNvPr>
        <xdr:cNvSpPr/>
      </xdr:nvSpPr>
      <xdr:spPr>
        <a:xfrm>
          <a:off x="1714500" y="59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105138</xdr:rowOff>
    </xdr:from>
    <xdr:to>
      <xdr:col>11</xdr:col>
      <xdr:colOff>136525</xdr:colOff>
      <xdr:row>30</xdr:row>
      <xdr:rowOff>120559</xdr:rowOff>
    </xdr:to>
    <xdr:cxnSp macro="">
      <xdr:nvCxnSpPr>
        <xdr:cNvPr id="98" name="直線コネクタ 97">
          <a:extLst>
            <a:ext uri="{FF2B5EF4-FFF2-40B4-BE49-F238E27FC236}">
              <a16:creationId xmlns:a16="http://schemas.microsoft.com/office/drawing/2014/main" id="{F57EE8EA-4525-4950-9B24-A0A5201F1D5F}"/>
            </a:ext>
          </a:extLst>
        </xdr:cNvPr>
        <xdr:cNvCxnSpPr/>
      </xdr:nvCxnSpPr>
      <xdr:spPr>
        <a:xfrm>
          <a:off x="1765300" y="6020163"/>
          <a:ext cx="7620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99" name="n_1aveValue有形固定資産減価償却率">
          <a:extLst>
            <a:ext uri="{FF2B5EF4-FFF2-40B4-BE49-F238E27FC236}">
              <a16:creationId xmlns:a16="http://schemas.microsoft.com/office/drawing/2014/main" id="{842118F9-24E5-445A-B04B-B11F089DB871}"/>
            </a:ext>
          </a:extLst>
        </xdr:cNvPr>
        <xdr:cNvSpPr txBox="1"/>
      </xdr:nvSpPr>
      <xdr:spPr>
        <a:xfrm>
          <a:off x="383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100" name="n_2aveValue有形固定資産減価償却率">
          <a:extLst>
            <a:ext uri="{FF2B5EF4-FFF2-40B4-BE49-F238E27FC236}">
              <a16:creationId xmlns:a16="http://schemas.microsoft.com/office/drawing/2014/main" id="{CCD640A2-D486-447B-B046-07BBF026A6CE}"/>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101" name="n_3aveValue有形固定資産減価償却率">
          <a:extLst>
            <a:ext uri="{FF2B5EF4-FFF2-40B4-BE49-F238E27FC236}">
              <a16:creationId xmlns:a16="http://schemas.microsoft.com/office/drawing/2014/main" id="{C0B5E100-A47E-46AF-BB7D-706DBC279A64}"/>
            </a:ext>
          </a:extLst>
        </xdr:cNvPr>
        <xdr:cNvSpPr txBox="1"/>
      </xdr:nvSpPr>
      <xdr:spPr>
        <a:xfrm>
          <a:off x="2324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2" name="n_4aveValue有形固定資産減価償却率">
          <a:extLst>
            <a:ext uri="{FF2B5EF4-FFF2-40B4-BE49-F238E27FC236}">
              <a16:creationId xmlns:a16="http://schemas.microsoft.com/office/drawing/2014/main" id="{A38A7E46-B97C-4892-95A3-BEE46D2493CC}"/>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89189</xdr:rowOff>
    </xdr:from>
    <xdr:ext cx="405111" cy="259045"/>
    <xdr:sp macro="" textlink="">
      <xdr:nvSpPr>
        <xdr:cNvPr id="103" name="n_1mainValue有形固定資産減価償却率">
          <a:extLst>
            <a:ext uri="{FF2B5EF4-FFF2-40B4-BE49-F238E27FC236}">
              <a16:creationId xmlns:a16="http://schemas.microsoft.com/office/drawing/2014/main" id="{843CCE8D-3B53-4EE6-84A0-65CF4A4FD45C}"/>
            </a:ext>
          </a:extLst>
        </xdr:cNvPr>
        <xdr:cNvSpPr txBox="1"/>
      </xdr:nvSpPr>
      <xdr:spPr>
        <a:xfrm>
          <a:off x="3836044" y="566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61430</xdr:rowOff>
    </xdr:from>
    <xdr:ext cx="405111" cy="259045"/>
    <xdr:sp macro="" textlink="">
      <xdr:nvSpPr>
        <xdr:cNvPr id="104" name="n_2mainValue有形固定資産減価償却率">
          <a:extLst>
            <a:ext uri="{FF2B5EF4-FFF2-40B4-BE49-F238E27FC236}">
              <a16:creationId xmlns:a16="http://schemas.microsoft.com/office/drawing/2014/main" id="{2F8CC2E9-FDFC-4CE3-B406-8A5896C27616}"/>
            </a:ext>
          </a:extLst>
        </xdr:cNvPr>
        <xdr:cNvSpPr txBox="1"/>
      </xdr:nvSpPr>
      <xdr:spPr>
        <a:xfrm>
          <a:off x="3086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162486</xdr:rowOff>
    </xdr:from>
    <xdr:ext cx="405111" cy="259045"/>
    <xdr:sp macro="" textlink="">
      <xdr:nvSpPr>
        <xdr:cNvPr id="105" name="n_3mainValue有形固定資産減価償却率">
          <a:extLst>
            <a:ext uri="{FF2B5EF4-FFF2-40B4-BE49-F238E27FC236}">
              <a16:creationId xmlns:a16="http://schemas.microsoft.com/office/drawing/2014/main" id="{D1E5DBDA-C027-4E87-A795-F34E357037DB}"/>
            </a:ext>
          </a:extLst>
        </xdr:cNvPr>
        <xdr:cNvSpPr txBox="1"/>
      </xdr:nvSpPr>
      <xdr:spPr>
        <a:xfrm>
          <a:off x="2324744" y="6077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147065</xdr:rowOff>
    </xdr:from>
    <xdr:ext cx="405111" cy="259045"/>
    <xdr:sp macro="" textlink="">
      <xdr:nvSpPr>
        <xdr:cNvPr id="106" name="n_4mainValue有形固定資産減価償却率">
          <a:extLst>
            <a:ext uri="{FF2B5EF4-FFF2-40B4-BE49-F238E27FC236}">
              <a16:creationId xmlns:a16="http://schemas.microsoft.com/office/drawing/2014/main" id="{F339914F-D76E-4324-8EAA-9652A3BDDB5D}"/>
            </a:ext>
          </a:extLst>
        </xdr:cNvPr>
        <xdr:cNvSpPr txBox="1"/>
      </xdr:nvSpPr>
      <xdr:spPr>
        <a:xfrm>
          <a:off x="1562744" y="60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BA1C80CE-33FF-41BD-A571-03E40EC590B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CDE2955-99E0-4670-9AC8-2BCE4526299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4DED6506-9593-475A-93A5-D83BE0E6645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75D95D0D-2F5A-4D21-ADC7-013AAFB2A59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5BA8DF1E-2AAB-4BB7-AE44-37FD3382A9F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5B7DD863-6902-4980-84CE-088BFC45732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5CD8D168-3732-4F38-A292-A03C0A482E4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52F11ECC-8320-4742-94C2-F94E8C4436C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210B5B61-4224-48C0-9000-E402609F416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CD112E13-2C2D-4912-A7AE-DA38C850384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C431515-C23D-4A69-A690-2CFE6C5CDC6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2622488D-71E8-4E9D-9E00-6C56C6B787B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737DEE1-1F0F-4BBE-98C5-FF27B7D5F2E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mn-lt"/>
              <a:ea typeface="+mn-ea"/>
              <a:cs typeface="+mn-cs"/>
            </a:rPr>
            <a:t>債務償還比率は類似団体平均を上回っている</a:t>
          </a:r>
          <a:r>
            <a:rPr kumimoji="1" lang="ja-JP" altLang="en-US" sz="1000">
              <a:solidFill>
                <a:schemeClr val="dk1"/>
              </a:solidFill>
              <a:effectLst/>
              <a:latin typeface="+mn-lt"/>
              <a:ea typeface="+mn-ea"/>
              <a:cs typeface="+mn-cs"/>
            </a:rPr>
            <a:t>が、繰上償還を行い比率の抑制に努めてきた。</a:t>
          </a:r>
          <a:endParaRPr kumimoji="1" lang="en-US" altLang="ja-JP"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dk1"/>
              </a:solidFill>
              <a:effectLst/>
              <a:latin typeface="+mn-lt"/>
              <a:ea typeface="+mn-ea"/>
              <a:cs typeface="+mn-cs"/>
            </a:rPr>
            <a:t>今後も、事業実施に伴い</a:t>
          </a:r>
          <a:r>
            <a:rPr kumimoji="1" lang="ja-JP" altLang="ja-JP" sz="1000">
              <a:solidFill>
                <a:schemeClr val="dk1"/>
              </a:solidFill>
              <a:effectLst/>
              <a:latin typeface="+mn-lt"/>
              <a:ea typeface="+mn-ea"/>
              <a:cs typeface="+mn-cs"/>
            </a:rPr>
            <a:t>地方債発行額が</a:t>
          </a:r>
          <a:r>
            <a:rPr kumimoji="1" lang="ja-JP" altLang="en-US" sz="1000">
              <a:solidFill>
                <a:schemeClr val="dk1"/>
              </a:solidFill>
              <a:effectLst/>
              <a:latin typeface="+mn-lt"/>
              <a:ea typeface="+mn-ea"/>
              <a:cs typeface="+mn-cs"/>
            </a:rPr>
            <a:t>増加する見込みであり、</a:t>
          </a:r>
          <a:r>
            <a:rPr kumimoji="1" lang="ja-JP" altLang="ja-JP" sz="1000">
              <a:solidFill>
                <a:schemeClr val="dk1"/>
              </a:solidFill>
              <a:effectLst/>
              <a:latin typeface="+mn-lt"/>
              <a:ea typeface="+mn-ea"/>
              <a:cs typeface="+mn-cs"/>
            </a:rPr>
            <a:t>債務償還比率が高い状態が続</a:t>
          </a:r>
          <a:r>
            <a:rPr kumimoji="1" lang="ja-JP" altLang="en-US" sz="1000">
              <a:solidFill>
                <a:schemeClr val="dk1"/>
              </a:solidFill>
              <a:effectLst/>
              <a:latin typeface="+mn-lt"/>
              <a:ea typeface="+mn-ea"/>
              <a:cs typeface="+mn-cs"/>
            </a:rPr>
            <a:t>くと予想される</a:t>
          </a:r>
          <a:r>
            <a:rPr kumimoji="1" lang="ja-JP" altLang="ja-JP" sz="1000">
              <a:solidFill>
                <a:schemeClr val="dk1"/>
              </a:solidFill>
              <a:effectLst/>
              <a:latin typeface="+mn-lt"/>
              <a:ea typeface="+mn-ea"/>
              <a:cs typeface="+mn-cs"/>
            </a:rPr>
            <a:t>ことから</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減債基金を活用し計画的な繰上償還等を行い</a:t>
          </a:r>
          <a:r>
            <a:rPr kumimoji="1" lang="ja-JP" altLang="en-US" sz="1000">
              <a:solidFill>
                <a:schemeClr val="dk1"/>
              </a:solidFill>
              <a:effectLst/>
              <a:latin typeface="+mn-lt"/>
              <a:ea typeface="+mn-ea"/>
              <a:cs typeface="+mn-cs"/>
            </a:rPr>
            <a:t>、引続き</a:t>
          </a:r>
          <a:r>
            <a:rPr kumimoji="1" lang="ja-JP" altLang="ja-JP" sz="1000">
              <a:solidFill>
                <a:schemeClr val="dk1"/>
              </a:solidFill>
              <a:effectLst/>
              <a:latin typeface="+mn-lt"/>
              <a:ea typeface="+mn-ea"/>
              <a:cs typeface="+mn-cs"/>
            </a:rPr>
            <a:t>比率の抑制に努める。</a:t>
          </a:r>
          <a:endParaRPr lang="ja-JP" altLang="ja-JP" sz="1000">
            <a:effectLst/>
          </a:endParaRPr>
        </a:p>
        <a:p>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CB2AEDCA-8FAF-47A6-AA47-14B51AF7358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B6491735-06B2-4EA4-810D-EF83FBDF92C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86A7733A-6951-430B-82AE-368CE7F82D4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2ECC3A3C-47A7-4D2D-BA01-6A202DAE5C41}"/>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38C4E1FC-5F8D-4B8D-957E-D5F03E999407}"/>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D62B1FB9-4EE8-4F9D-BEC8-F37435F9E5E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3DAC69A0-C584-4243-AEE1-5D43686ECC6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B071102E-4305-4F49-B484-2C749DA62E75}"/>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8648D243-A946-4E74-8A79-3CEE63FD052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698D11D4-50C7-42CC-AA95-3A66A2BEFA0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F1B5006C-0DC0-4088-952B-6E126A5923EF}"/>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3BDD120C-8253-40C5-ADA3-A3C4124A165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1633AF76-803A-4E5C-9FEE-1C4712647F64}"/>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2EA57CDA-C5D2-4EE2-B660-837AFBD4438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120FD65C-EF4F-4AB5-86C4-4F79DBEAB0D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5" name="直線コネクタ 134">
          <a:extLst>
            <a:ext uri="{FF2B5EF4-FFF2-40B4-BE49-F238E27FC236}">
              <a16:creationId xmlns:a16="http://schemas.microsoft.com/office/drawing/2014/main" id="{A536598A-A7F9-4AF5-AEC9-A908A34E1AC8}"/>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36" name="債務償還比率最小値テキスト">
          <a:extLst>
            <a:ext uri="{FF2B5EF4-FFF2-40B4-BE49-F238E27FC236}">
              <a16:creationId xmlns:a16="http://schemas.microsoft.com/office/drawing/2014/main" id="{E791990A-96E4-4590-928E-D6F5687C3016}"/>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37" name="直線コネクタ 136">
          <a:extLst>
            <a:ext uri="{FF2B5EF4-FFF2-40B4-BE49-F238E27FC236}">
              <a16:creationId xmlns:a16="http://schemas.microsoft.com/office/drawing/2014/main" id="{5938AAE0-CE44-48E8-8232-1F4AD11DE272}"/>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E91D81C9-0058-4131-A92A-FADE128DFF1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C07D07CF-906F-477F-88AA-342C3A3ACB6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40" name="債務償還比率平均値テキスト">
          <a:extLst>
            <a:ext uri="{FF2B5EF4-FFF2-40B4-BE49-F238E27FC236}">
              <a16:creationId xmlns:a16="http://schemas.microsoft.com/office/drawing/2014/main" id="{94AD4E4F-7BD0-4EF1-B7CC-06BAB222F63F}"/>
            </a:ext>
          </a:extLst>
        </xdr:cNvPr>
        <xdr:cNvSpPr txBox="1"/>
      </xdr:nvSpPr>
      <xdr:spPr>
        <a:xfrm>
          <a:off x="14846300" y="543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1" name="フローチャート: 判断 140">
          <a:extLst>
            <a:ext uri="{FF2B5EF4-FFF2-40B4-BE49-F238E27FC236}">
              <a16:creationId xmlns:a16="http://schemas.microsoft.com/office/drawing/2014/main" id="{756E9E55-C403-4DFD-A65E-FCE9A9AD17ED}"/>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2" name="フローチャート: 判断 141">
          <a:extLst>
            <a:ext uri="{FF2B5EF4-FFF2-40B4-BE49-F238E27FC236}">
              <a16:creationId xmlns:a16="http://schemas.microsoft.com/office/drawing/2014/main" id="{B640AE4C-C356-4535-B88B-AE493070C377}"/>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3" name="フローチャート: 判断 142">
          <a:extLst>
            <a:ext uri="{FF2B5EF4-FFF2-40B4-BE49-F238E27FC236}">
              <a16:creationId xmlns:a16="http://schemas.microsoft.com/office/drawing/2014/main" id="{310A4635-BAEA-4DC8-80A7-5D7B4E31A9BC}"/>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4" name="フローチャート: 判断 143">
          <a:extLst>
            <a:ext uri="{FF2B5EF4-FFF2-40B4-BE49-F238E27FC236}">
              <a16:creationId xmlns:a16="http://schemas.microsoft.com/office/drawing/2014/main" id="{BDDC246E-B732-41D6-9C65-1E68B8C8D8BD}"/>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5" name="フローチャート: 判断 144">
          <a:extLst>
            <a:ext uri="{FF2B5EF4-FFF2-40B4-BE49-F238E27FC236}">
              <a16:creationId xmlns:a16="http://schemas.microsoft.com/office/drawing/2014/main" id="{42B01D01-F691-4887-8AB5-8735746423DB}"/>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40BCEDA-95E7-4FB4-B794-1AC27AFC61E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1D24BBFD-ADD4-466A-BBF0-814EF56E36A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B39DFE8-76C3-48D6-827C-C2D564CDB12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10E3E08-1741-418F-81FB-FEFED7A1F78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2760A89-AE58-490C-9F02-AEFB6328B3F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131964</xdr:rowOff>
    </xdr:from>
    <xdr:to>
      <xdr:col>76</xdr:col>
      <xdr:colOff>73025</xdr:colOff>
      <xdr:row>29</xdr:row>
      <xdr:rowOff>62114</xdr:rowOff>
    </xdr:to>
    <xdr:sp macro="" textlink="">
      <xdr:nvSpPr>
        <xdr:cNvPr id="151" name="楕円 150">
          <a:extLst>
            <a:ext uri="{FF2B5EF4-FFF2-40B4-BE49-F238E27FC236}">
              <a16:creationId xmlns:a16="http://schemas.microsoft.com/office/drawing/2014/main" id="{DE721010-E27F-41EE-9B76-79F061831995}"/>
            </a:ext>
          </a:extLst>
        </xdr:cNvPr>
        <xdr:cNvSpPr/>
      </xdr:nvSpPr>
      <xdr:spPr>
        <a:xfrm>
          <a:off x="14744700" y="570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110391</xdr:rowOff>
    </xdr:from>
    <xdr:ext cx="469744" cy="259045"/>
    <xdr:sp macro="" textlink="">
      <xdr:nvSpPr>
        <xdr:cNvPr id="152" name="債務償還比率該当値テキスト">
          <a:extLst>
            <a:ext uri="{FF2B5EF4-FFF2-40B4-BE49-F238E27FC236}">
              <a16:creationId xmlns:a16="http://schemas.microsoft.com/office/drawing/2014/main" id="{67F660F5-BA76-4509-9DEE-DEC882D50440}"/>
            </a:ext>
          </a:extLst>
        </xdr:cNvPr>
        <xdr:cNvSpPr txBox="1"/>
      </xdr:nvSpPr>
      <xdr:spPr>
        <a:xfrm>
          <a:off x="14846300" y="568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37338</xdr:rowOff>
    </xdr:from>
    <xdr:to>
      <xdr:col>72</xdr:col>
      <xdr:colOff>123825</xdr:colOff>
      <xdr:row>29</xdr:row>
      <xdr:rowOff>138938</xdr:rowOff>
    </xdr:to>
    <xdr:sp macro="" textlink="">
      <xdr:nvSpPr>
        <xdr:cNvPr id="153" name="楕円 152">
          <a:extLst>
            <a:ext uri="{FF2B5EF4-FFF2-40B4-BE49-F238E27FC236}">
              <a16:creationId xmlns:a16="http://schemas.microsoft.com/office/drawing/2014/main" id="{40A0321A-1288-4944-A3C0-585F0EE2ED88}"/>
            </a:ext>
          </a:extLst>
        </xdr:cNvPr>
        <xdr:cNvSpPr/>
      </xdr:nvSpPr>
      <xdr:spPr>
        <a:xfrm>
          <a:off x="14033500" y="578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11314</xdr:rowOff>
    </xdr:from>
    <xdr:to>
      <xdr:col>76</xdr:col>
      <xdr:colOff>22225</xdr:colOff>
      <xdr:row>29</xdr:row>
      <xdr:rowOff>88138</xdr:rowOff>
    </xdr:to>
    <xdr:cxnSp macro="">
      <xdr:nvCxnSpPr>
        <xdr:cNvPr id="154" name="直線コネクタ 153">
          <a:extLst>
            <a:ext uri="{FF2B5EF4-FFF2-40B4-BE49-F238E27FC236}">
              <a16:creationId xmlns:a16="http://schemas.microsoft.com/office/drawing/2014/main" id="{AAFB721E-BCA0-4AAC-9021-99BF084244A6}"/>
            </a:ext>
          </a:extLst>
        </xdr:cNvPr>
        <xdr:cNvCxnSpPr/>
      </xdr:nvCxnSpPr>
      <xdr:spPr>
        <a:xfrm flipV="1">
          <a:off x="14084300" y="5754889"/>
          <a:ext cx="711200" cy="7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82497</xdr:rowOff>
    </xdr:from>
    <xdr:to>
      <xdr:col>68</xdr:col>
      <xdr:colOff>123825</xdr:colOff>
      <xdr:row>30</xdr:row>
      <xdr:rowOff>12647</xdr:rowOff>
    </xdr:to>
    <xdr:sp macro="" textlink="">
      <xdr:nvSpPr>
        <xdr:cNvPr id="155" name="楕円 154">
          <a:extLst>
            <a:ext uri="{FF2B5EF4-FFF2-40B4-BE49-F238E27FC236}">
              <a16:creationId xmlns:a16="http://schemas.microsoft.com/office/drawing/2014/main" id="{4D1A9A75-7873-4923-BAF2-E1FDB470AFBF}"/>
            </a:ext>
          </a:extLst>
        </xdr:cNvPr>
        <xdr:cNvSpPr/>
      </xdr:nvSpPr>
      <xdr:spPr>
        <a:xfrm>
          <a:off x="13271500" y="582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88138</xdr:rowOff>
    </xdr:from>
    <xdr:to>
      <xdr:col>72</xdr:col>
      <xdr:colOff>73025</xdr:colOff>
      <xdr:row>29</xdr:row>
      <xdr:rowOff>133297</xdr:rowOff>
    </xdr:to>
    <xdr:cxnSp macro="">
      <xdr:nvCxnSpPr>
        <xdr:cNvPr id="156" name="直線コネクタ 155">
          <a:extLst>
            <a:ext uri="{FF2B5EF4-FFF2-40B4-BE49-F238E27FC236}">
              <a16:creationId xmlns:a16="http://schemas.microsoft.com/office/drawing/2014/main" id="{610FA6B7-BE35-44FC-BD4D-3255A4802BC3}"/>
            </a:ext>
          </a:extLst>
        </xdr:cNvPr>
        <xdr:cNvCxnSpPr/>
      </xdr:nvCxnSpPr>
      <xdr:spPr>
        <a:xfrm flipV="1">
          <a:off x="13322300" y="5831713"/>
          <a:ext cx="762000" cy="4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15579</xdr:rowOff>
    </xdr:from>
    <xdr:to>
      <xdr:col>64</xdr:col>
      <xdr:colOff>123825</xdr:colOff>
      <xdr:row>30</xdr:row>
      <xdr:rowOff>117179</xdr:rowOff>
    </xdr:to>
    <xdr:sp macro="" textlink="">
      <xdr:nvSpPr>
        <xdr:cNvPr id="157" name="楕円 156">
          <a:extLst>
            <a:ext uri="{FF2B5EF4-FFF2-40B4-BE49-F238E27FC236}">
              <a16:creationId xmlns:a16="http://schemas.microsoft.com/office/drawing/2014/main" id="{6A13707C-F677-4389-93B2-D65661F7147C}"/>
            </a:ext>
          </a:extLst>
        </xdr:cNvPr>
        <xdr:cNvSpPr/>
      </xdr:nvSpPr>
      <xdr:spPr>
        <a:xfrm>
          <a:off x="12509500" y="593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133297</xdr:rowOff>
    </xdr:from>
    <xdr:to>
      <xdr:col>68</xdr:col>
      <xdr:colOff>73025</xdr:colOff>
      <xdr:row>30</xdr:row>
      <xdr:rowOff>66379</xdr:rowOff>
    </xdr:to>
    <xdr:cxnSp macro="">
      <xdr:nvCxnSpPr>
        <xdr:cNvPr id="158" name="直線コネクタ 157">
          <a:extLst>
            <a:ext uri="{FF2B5EF4-FFF2-40B4-BE49-F238E27FC236}">
              <a16:creationId xmlns:a16="http://schemas.microsoft.com/office/drawing/2014/main" id="{330DA4F5-1B71-4A47-ACB3-D85C4CD50355}"/>
            </a:ext>
          </a:extLst>
        </xdr:cNvPr>
        <xdr:cNvCxnSpPr/>
      </xdr:nvCxnSpPr>
      <xdr:spPr>
        <a:xfrm flipV="1">
          <a:off x="12560300" y="5876872"/>
          <a:ext cx="762000" cy="104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114723</xdr:rowOff>
    </xdr:from>
    <xdr:to>
      <xdr:col>60</xdr:col>
      <xdr:colOff>123825</xdr:colOff>
      <xdr:row>32</xdr:row>
      <xdr:rowOff>44873</xdr:rowOff>
    </xdr:to>
    <xdr:sp macro="" textlink="">
      <xdr:nvSpPr>
        <xdr:cNvPr id="159" name="楕円 158">
          <a:extLst>
            <a:ext uri="{FF2B5EF4-FFF2-40B4-BE49-F238E27FC236}">
              <a16:creationId xmlns:a16="http://schemas.microsoft.com/office/drawing/2014/main" id="{815204D7-EB48-4CCB-957C-42841F2DBF99}"/>
            </a:ext>
          </a:extLst>
        </xdr:cNvPr>
        <xdr:cNvSpPr/>
      </xdr:nvSpPr>
      <xdr:spPr>
        <a:xfrm>
          <a:off x="11747500" y="620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66379</xdr:rowOff>
    </xdr:from>
    <xdr:to>
      <xdr:col>64</xdr:col>
      <xdr:colOff>73025</xdr:colOff>
      <xdr:row>31</xdr:row>
      <xdr:rowOff>165523</xdr:rowOff>
    </xdr:to>
    <xdr:cxnSp macro="">
      <xdr:nvCxnSpPr>
        <xdr:cNvPr id="160" name="直線コネクタ 159">
          <a:extLst>
            <a:ext uri="{FF2B5EF4-FFF2-40B4-BE49-F238E27FC236}">
              <a16:creationId xmlns:a16="http://schemas.microsoft.com/office/drawing/2014/main" id="{465E8EBA-3149-433B-A77C-865FEE68D537}"/>
            </a:ext>
          </a:extLst>
        </xdr:cNvPr>
        <xdr:cNvCxnSpPr/>
      </xdr:nvCxnSpPr>
      <xdr:spPr>
        <a:xfrm flipV="1">
          <a:off x="11798300" y="5981404"/>
          <a:ext cx="762000" cy="270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61" name="n_1aveValue債務償還比率">
          <a:extLst>
            <a:ext uri="{FF2B5EF4-FFF2-40B4-BE49-F238E27FC236}">
              <a16:creationId xmlns:a16="http://schemas.microsoft.com/office/drawing/2014/main" id="{1E78810D-E886-4884-BB66-897E33D7A3FF}"/>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2" name="n_2aveValue債務償還比率">
          <a:extLst>
            <a:ext uri="{FF2B5EF4-FFF2-40B4-BE49-F238E27FC236}">
              <a16:creationId xmlns:a16="http://schemas.microsoft.com/office/drawing/2014/main" id="{9B38FE67-33CD-44CB-B0FD-8D1D584D9775}"/>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3" name="n_3aveValue債務償還比率">
          <a:extLst>
            <a:ext uri="{FF2B5EF4-FFF2-40B4-BE49-F238E27FC236}">
              <a16:creationId xmlns:a16="http://schemas.microsoft.com/office/drawing/2014/main" id="{C24BA2AC-362F-42FF-BFA7-4A2CE8DBF497}"/>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64" name="n_4aveValue債務償還比率">
          <a:extLst>
            <a:ext uri="{FF2B5EF4-FFF2-40B4-BE49-F238E27FC236}">
              <a16:creationId xmlns:a16="http://schemas.microsoft.com/office/drawing/2014/main" id="{7CD714A9-3C67-4F22-92C8-EAC58B1B0F78}"/>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130065</xdr:rowOff>
    </xdr:from>
    <xdr:ext cx="469744" cy="259045"/>
    <xdr:sp macro="" textlink="">
      <xdr:nvSpPr>
        <xdr:cNvPr id="165" name="n_1mainValue債務償還比率">
          <a:extLst>
            <a:ext uri="{FF2B5EF4-FFF2-40B4-BE49-F238E27FC236}">
              <a16:creationId xmlns:a16="http://schemas.microsoft.com/office/drawing/2014/main" id="{31F286CF-190A-4237-B1FD-363C0CBAB995}"/>
            </a:ext>
          </a:extLst>
        </xdr:cNvPr>
        <xdr:cNvSpPr txBox="1"/>
      </xdr:nvSpPr>
      <xdr:spPr>
        <a:xfrm>
          <a:off x="13836727" y="5873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3774</xdr:rowOff>
    </xdr:from>
    <xdr:ext cx="469744" cy="259045"/>
    <xdr:sp macro="" textlink="">
      <xdr:nvSpPr>
        <xdr:cNvPr id="166" name="n_2mainValue債務償還比率">
          <a:extLst>
            <a:ext uri="{FF2B5EF4-FFF2-40B4-BE49-F238E27FC236}">
              <a16:creationId xmlns:a16="http://schemas.microsoft.com/office/drawing/2014/main" id="{B607AA30-7711-48F1-A25F-5EFE60886795}"/>
            </a:ext>
          </a:extLst>
        </xdr:cNvPr>
        <xdr:cNvSpPr txBox="1"/>
      </xdr:nvSpPr>
      <xdr:spPr>
        <a:xfrm>
          <a:off x="13087427" y="591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108306</xdr:rowOff>
    </xdr:from>
    <xdr:ext cx="469744" cy="259045"/>
    <xdr:sp macro="" textlink="">
      <xdr:nvSpPr>
        <xdr:cNvPr id="167" name="n_3mainValue債務償還比率">
          <a:extLst>
            <a:ext uri="{FF2B5EF4-FFF2-40B4-BE49-F238E27FC236}">
              <a16:creationId xmlns:a16="http://schemas.microsoft.com/office/drawing/2014/main" id="{25FCABF6-0CD5-419F-A8BC-A12972AB3272}"/>
            </a:ext>
          </a:extLst>
        </xdr:cNvPr>
        <xdr:cNvSpPr txBox="1"/>
      </xdr:nvSpPr>
      <xdr:spPr>
        <a:xfrm>
          <a:off x="12325427" y="602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36000</xdr:rowOff>
    </xdr:from>
    <xdr:ext cx="469744" cy="259045"/>
    <xdr:sp macro="" textlink="">
      <xdr:nvSpPr>
        <xdr:cNvPr id="168" name="n_4mainValue債務償還比率">
          <a:extLst>
            <a:ext uri="{FF2B5EF4-FFF2-40B4-BE49-F238E27FC236}">
              <a16:creationId xmlns:a16="http://schemas.microsoft.com/office/drawing/2014/main" id="{97F646A5-3207-40B1-AB2D-199976CB830C}"/>
            </a:ext>
          </a:extLst>
        </xdr:cNvPr>
        <xdr:cNvSpPr txBox="1"/>
      </xdr:nvSpPr>
      <xdr:spPr>
        <a:xfrm>
          <a:off x="11563427" y="629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58F38BDE-2652-4423-9FB9-C0447C78BF2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150AFD77-43E5-422C-8088-52F7D6324CC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D804A8C8-90AC-4109-B673-F55A8B7FFD7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2D3E1AD8-F800-44DD-A8D4-DB017A29D70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1EF4E8B1-BBF8-44D3-A0DC-191AB080966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C0841316-4C00-4ACE-96F0-B6C581D561B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492E30-872A-4999-9D50-87AAB14DF59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D3063B7-A874-4CBD-98D1-204342A1CAB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493B64D-2EFE-42B9-B713-03C53A5FAC1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892116B-0868-4AEC-83E3-862F88F42DB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青森県今別町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4AB5A02-F7DB-473B-BC99-DFBBDCFC6E9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F7A89C4-5139-4974-9CA0-247E99BD63D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17E6517-5244-45D9-A527-5CAF2A52EB9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E1665D3-1E62-4003-9535-61AE38C977E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0056188-F80C-4513-A39F-C971A171CB9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DE379E6-1B2A-4E02-A89E-772A373A028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2,096
2,093
125.27
3,256,098
3,199,191
55,988
1,946,544
3,228,173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217AB2A-0B24-4A91-8EB3-55C8DE823CD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143C29E-11CE-4F9D-A3AE-AF16D94568D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FDAF432-DF85-41E7-80BF-1AC76E0915F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791DD0B-A5B8-4162-A7ED-E99D44B3E2F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EDDFAF5-D6CF-4A08-9DCC-C63080DE90C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E210D4C-D5CA-4A28-BE84-355CD27F88C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BD05289-AB63-4373-8275-408F1E6BB14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138250C-33E1-4E7A-8373-FEC6E07C0DF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EB05F3B-5B1A-41FA-8A5E-89E4C994E48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35C3E5A-0294-4A02-8F85-3D265940F46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51F3954-AED4-415F-B870-CB55F333FD9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5ABEDD1-5724-48AE-8941-BFD720B5C13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02420B2-B681-4EDA-9CEB-74745713EC6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7EC0D41-0FB2-4FF6-B20E-4027EA5A4AD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152FC21-E95F-4A61-A5A3-2F072E3F140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C44488C-C247-45B1-96D0-266A831FCE5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F859A08-170C-4CBC-B414-77AC752CAEE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A21DBFA-5B88-42E1-A4AA-0EF501C5F38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0B6E485-DF30-42FF-995F-A65D8083709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7F69436-3969-405A-BBBC-EA6659D0CF9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D3E17E0-2141-488D-92AF-FE302A62188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80F0E56-6E39-44C4-8A34-25F14B0B698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DA52BA3-FCB4-4BE1-B8C5-41BC1B9616E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2A814B2-FE9E-4D9E-BBD4-1949C2242B0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A70BCB7-C142-4896-930D-395F52DB7CA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5B3D645-AC21-41BE-9753-80E46CD8ACB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C708355-A658-4EA2-9B66-515001085F3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287BD82-F32A-4253-B2BA-F99132D550A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B5E8F99-70D4-4411-9270-CE6E420A081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565D798-4F01-4AA4-AD41-7EFCF98F815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5A1000E-293B-4555-BAEA-92996E5C51B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99080C5-6950-4FA1-88B2-2B386C20607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17708AE-482D-48CF-A9A7-0C58180E4923}"/>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6381D13-8B7B-4E0D-B26E-3D327725D6DD}"/>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D6EA6B1-30EB-4A27-9FEB-1422FE844B06}"/>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A10A220-E6AC-439D-97EA-A827787F46D6}"/>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8B4AFCE-5867-4131-BF7F-1581B93CC6A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4286C0-8DBD-4C4F-8F76-3F08C4636AE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BE2C72F-275A-42DC-A641-F31BF50F6D3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B0B6A1A-3B24-434C-A84B-E3EE97D660DF}"/>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50E021F-E320-45EF-B1F3-8A6981F0B21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C8976AB-3C27-444B-9792-926E6CE1CDCC}"/>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D03BF58-8951-4AFD-ABC8-B892CE14386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F92FF1A5-4F15-4F4B-803D-BB91016F4144}"/>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F35A22A2-3585-45DA-95B7-C53FE485EAB3}"/>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3DB6EA9F-4F4C-4E8C-8ED1-FA63081B1D6C}"/>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7F53ED7E-ACE9-4DDF-8D3D-42781E8694FB}"/>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DBF1D3C3-DCA8-4BED-B104-9C55B66E2B7C}"/>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a:extLst>
            <a:ext uri="{FF2B5EF4-FFF2-40B4-BE49-F238E27FC236}">
              <a16:creationId xmlns:a16="http://schemas.microsoft.com/office/drawing/2014/main" id="{B99711EB-999A-4543-8B4B-95C62DCA254C}"/>
            </a:ext>
          </a:extLst>
        </xdr:cNvPr>
        <xdr:cNvSpPr txBox="1"/>
      </xdr:nvSpPr>
      <xdr:spPr>
        <a:xfrm>
          <a:off x="4673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71D4121B-BCAA-4589-BC84-7CA98EA6BE2B}"/>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70C2B749-9571-4255-BB2C-6E661D7859B5}"/>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2E0D49CE-131B-4BBD-9494-E96F152C4AA2}"/>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87871860-804C-437F-BA04-0DC3774FEAEA}"/>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50DC022E-CAEE-403F-B20F-568E22AE4FB8}"/>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89A472B-3CE9-4727-A114-A641B5B0999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822E6ED-2AC4-4978-8B3A-DF1A1395B96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258E5C3-F3D7-436E-82DD-43B0206B98A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7A45CFD-D4A4-4E20-AA81-8649EDA073E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8661A21-9B17-4995-8D27-D0F700E2A93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xdr:rowOff>
    </xdr:from>
    <xdr:to>
      <xdr:col>24</xdr:col>
      <xdr:colOff>114300</xdr:colOff>
      <xdr:row>37</xdr:row>
      <xdr:rowOff>104140</xdr:rowOff>
    </xdr:to>
    <xdr:sp macro="" textlink="">
      <xdr:nvSpPr>
        <xdr:cNvPr id="71" name="楕円 70">
          <a:extLst>
            <a:ext uri="{FF2B5EF4-FFF2-40B4-BE49-F238E27FC236}">
              <a16:creationId xmlns:a16="http://schemas.microsoft.com/office/drawing/2014/main" id="{5CE63BF9-4C85-4D63-AD65-590C34B32226}"/>
            </a:ext>
          </a:extLst>
        </xdr:cNvPr>
        <xdr:cNvSpPr/>
      </xdr:nvSpPr>
      <xdr:spPr>
        <a:xfrm>
          <a:off x="45847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25417</xdr:rowOff>
    </xdr:from>
    <xdr:ext cx="405111" cy="259045"/>
    <xdr:sp macro="" textlink="">
      <xdr:nvSpPr>
        <xdr:cNvPr id="72" name="【道路】&#10;有形固定資産減価償却率該当値テキスト">
          <a:extLst>
            <a:ext uri="{FF2B5EF4-FFF2-40B4-BE49-F238E27FC236}">
              <a16:creationId xmlns:a16="http://schemas.microsoft.com/office/drawing/2014/main" id="{A2DF0B3B-2126-4232-A918-9B07A3686370}"/>
            </a:ext>
          </a:extLst>
        </xdr:cNvPr>
        <xdr:cNvSpPr txBox="1"/>
      </xdr:nvSpPr>
      <xdr:spPr>
        <a:xfrm>
          <a:off x="4673600"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45974</xdr:rowOff>
    </xdr:from>
    <xdr:to>
      <xdr:col>20</xdr:col>
      <xdr:colOff>38100</xdr:colOff>
      <xdr:row>37</xdr:row>
      <xdr:rowOff>147574</xdr:rowOff>
    </xdr:to>
    <xdr:sp macro="" textlink="">
      <xdr:nvSpPr>
        <xdr:cNvPr id="73" name="楕円 72">
          <a:extLst>
            <a:ext uri="{FF2B5EF4-FFF2-40B4-BE49-F238E27FC236}">
              <a16:creationId xmlns:a16="http://schemas.microsoft.com/office/drawing/2014/main" id="{27C973D3-062F-4384-8DF3-E94E3A3CDC3C}"/>
            </a:ext>
          </a:extLst>
        </xdr:cNvPr>
        <xdr:cNvSpPr/>
      </xdr:nvSpPr>
      <xdr:spPr>
        <a:xfrm>
          <a:off x="3746500" y="638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53340</xdr:rowOff>
    </xdr:from>
    <xdr:to>
      <xdr:col>24</xdr:col>
      <xdr:colOff>63500</xdr:colOff>
      <xdr:row>37</xdr:row>
      <xdr:rowOff>96774</xdr:rowOff>
    </xdr:to>
    <xdr:cxnSp macro="">
      <xdr:nvCxnSpPr>
        <xdr:cNvPr id="74" name="直線コネクタ 73">
          <a:extLst>
            <a:ext uri="{FF2B5EF4-FFF2-40B4-BE49-F238E27FC236}">
              <a16:creationId xmlns:a16="http://schemas.microsoft.com/office/drawing/2014/main" id="{12AC8717-D8A4-4DBF-AE3C-A125B508BF0A}"/>
            </a:ext>
          </a:extLst>
        </xdr:cNvPr>
        <xdr:cNvCxnSpPr/>
      </xdr:nvCxnSpPr>
      <xdr:spPr>
        <a:xfrm flipV="1">
          <a:off x="3797300" y="6396990"/>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27686</xdr:rowOff>
    </xdr:from>
    <xdr:to>
      <xdr:col>15</xdr:col>
      <xdr:colOff>101600</xdr:colOff>
      <xdr:row>37</xdr:row>
      <xdr:rowOff>129286</xdr:rowOff>
    </xdr:to>
    <xdr:sp macro="" textlink="">
      <xdr:nvSpPr>
        <xdr:cNvPr id="75" name="楕円 74">
          <a:extLst>
            <a:ext uri="{FF2B5EF4-FFF2-40B4-BE49-F238E27FC236}">
              <a16:creationId xmlns:a16="http://schemas.microsoft.com/office/drawing/2014/main" id="{0034BC73-A158-4077-9CCF-680E268C4BAE}"/>
            </a:ext>
          </a:extLst>
        </xdr:cNvPr>
        <xdr:cNvSpPr/>
      </xdr:nvSpPr>
      <xdr:spPr>
        <a:xfrm>
          <a:off x="2857500" y="637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78486</xdr:rowOff>
    </xdr:from>
    <xdr:to>
      <xdr:col>19</xdr:col>
      <xdr:colOff>177800</xdr:colOff>
      <xdr:row>37</xdr:row>
      <xdr:rowOff>96774</xdr:rowOff>
    </xdr:to>
    <xdr:cxnSp macro="">
      <xdr:nvCxnSpPr>
        <xdr:cNvPr id="76" name="直線コネクタ 75">
          <a:extLst>
            <a:ext uri="{FF2B5EF4-FFF2-40B4-BE49-F238E27FC236}">
              <a16:creationId xmlns:a16="http://schemas.microsoft.com/office/drawing/2014/main" id="{26B19EA6-850B-451B-B775-8811908FB662}"/>
            </a:ext>
          </a:extLst>
        </xdr:cNvPr>
        <xdr:cNvCxnSpPr/>
      </xdr:nvCxnSpPr>
      <xdr:spPr>
        <a:xfrm>
          <a:off x="2908300" y="64221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59690</xdr:rowOff>
    </xdr:from>
    <xdr:to>
      <xdr:col>10</xdr:col>
      <xdr:colOff>165100</xdr:colOff>
      <xdr:row>36</xdr:row>
      <xdr:rowOff>161290</xdr:rowOff>
    </xdr:to>
    <xdr:sp macro="" textlink="">
      <xdr:nvSpPr>
        <xdr:cNvPr id="77" name="楕円 76">
          <a:extLst>
            <a:ext uri="{FF2B5EF4-FFF2-40B4-BE49-F238E27FC236}">
              <a16:creationId xmlns:a16="http://schemas.microsoft.com/office/drawing/2014/main" id="{6C4DF98A-DDF4-411F-8DC9-EED758271931}"/>
            </a:ext>
          </a:extLst>
        </xdr:cNvPr>
        <xdr:cNvSpPr/>
      </xdr:nvSpPr>
      <xdr:spPr>
        <a:xfrm>
          <a:off x="1968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110490</xdr:rowOff>
    </xdr:from>
    <xdr:to>
      <xdr:col>15</xdr:col>
      <xdr:colOff>50800</xdr:colOff>
      <xdr:row>37</xdr:row>
      <xdr:rowOff>78486</xdr:rowOff>
    </xdr:to>
    <xdr:cxnSp macro="">
      <xdr:nvCxnSpPr>
        <xdr:cNvPr id="78" name="直線コネクタ 77">
          <a:extLst>
            <a:ext uri="{FF2B5EF4-FFF2-40B4-BE49-F238E27FC236}">
              <a16:creationId xmlns:a16="http://schemas.microsoft.com/office/drawing/2014/main" id="{7DD0A58E-09A9-4BFA-B6A4-08CC06F13EEB}"/>
            </a:ext>
          </a:extLst>
        </xdr:cNvPr>
        <xdr:cNvCxnSpPr/>
      </xdr:nvCxnSpPr>
      <xdr:spPr>
        <a:xfrm>
          <a:off x="2019300" y="6282690"/>
          <a:ext cx="889000" cy="1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4826</xdr:rowOff>
    </xdr:from>
    <xdr:to>
      <xdr:col>6</xdr:col>
      <xdr:colOff>38100</xdr:colOff>
      <xdr:row>36</xdr:row>
      <xdr:rowOff>106426</xdr:rowOff>
    </xdr:to>
    <xdr:sp macro="" textlink="">
      <xdr:nvSpPr>
        <xdr:cNvPr id="79" name="楕円 78">
          <a:extLst>
            <a:ext uri="{FF2B5EF4-FFF2-40B4-BE49-F238E27FC236}">
              <a16:creationId xmlns:a16="http://schemas.microsoft.com/office/drawing/2014/main" id="{E280AA0D-51BF-4C30-B2FD-626D444D89E6}"/>
            </a:ext>
          </a:extLst>
        </xdr:cNvPr>
        <xdr:cNvSpPr/>
      </xdr:nvSpPr>
      <xdr:spPr>
        <a:xfrm>
          <a:off x="1079500" y="617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55626</xdr:rowOff>
    </xdr:from>
    <xdr:to>
      <xdr:col>10</xdr:col>
      <xdr:colOff>114300</xdr:colOff>
      <xdr:row>36</xdr:row>
      <xdr:rowOff>110490</xdr:rowOff>
    </xdr:to>
    <xdr:cxnSp macro="">
      <xdr:nvCxnSpPr>
        <xdr:cNvPr id="80" name="直線コネクタ 79">
          <a:extLst>
            <a:ext uri="{FF2B5EF4-FFF2-40B4-BE49-F238E27FC236}">
              <a16:creationId xmlns:a16="http://schemas.microsoft.com/office/drawing/2014/main" id="{FE5DCC83-90C6-4470-875C-1EA4F5A2E641}"/>
            </a:ext>
          </a:extLst>
        </xdr:cNvPr>
        <xdr:cNvCxnSpPr/>
      </xdr:nvCxnSpPr>
      <xdr:spPr>
        <a:xfrm>
          <a:off x="1130300" y="622782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147845</xdr:rowOff>
    </xdr:from>
    <xdr:ext cx="405111" cy="259045"/>
    <xdr:sp macro="" textlink="">
      <xdr:nvSpPr>
        <xdr:cNvPr id="81" name="n_1aveValue【道路】&#10;有形固定資産減価償却率">
          <a:extLst>
            <a:ext uri="{FF2B5EF4-FFF2-40B4-BE49-F238E27FC236}">
              <a16:creationId xmlns:a16="http://schemas.microsoft.com/office/drawing/2014/main" id="{2C30F2FF-7E1D-42DD-B0C1-7A9A44DC5E6B}"/>
            </a:ext>
          </a:extLst>
        </xdr:cNvPr>
        <xdr:cNvSpPr txBox="1"/>
      </xdr:nvSpPr>
      <xdr:spPr>
        <a:xfrm>
          <a:off x="3582044" y="649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120413</xdr:rowOff>
    </xdr:from>
    <xdr:ext cx="405111" cy="259045"/>
    <xdr:sp macro="" textlink="">
      <xdr:nvSpPr>
        <xdr:cNvPr id="82" name="n_2aveValue【道路】&#10;有形固定資産減価償却率">
          <a:extLst>
            <a:ext uri="{FF2B5EF4-FFF2-40B4-BE49-F238E27FC236}">
              <a16:creationId xmlns:a16="http://schemas.microsoft.com/office/drawing/2014/main" id="{BD7E56A3-E6CC-4FA3-B696-73EA24B661E3}"/>
            </a:ext>
          </a:extLst>
        </xdr:cNvPr>
        <xdr:cNvSpPr txBox="1"/>
      </xdr:nvSpPr>
      <xdr:spPr>
        <a:xfrm>
          <a:off x="2705744" y="646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3" name="n_3aveValue【道路】&#10;有形固定資産減価償却率">
          <a:extLst>
            <a:ext uri="{FF2B5EF4-FFF2-40B4-BE49-F238E27FC236}">
              <a16:creationId xmlns:a16="http://schemas.microsoft.com/office/drawing/2014/main" id="{F2700249-F4D3-431A-B66E-F134332E55D2}"/>
            </a:ext>
          </a:extLst>
        </xdr:cNvPr>
        <xdr:cNvSpPr txBox="1"/>
      </xdr:nvSpPr>
      <xdr:spPr>
        <a:xfrm>
          <a:off x="1816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65549</xdr:rowOff>
    </xdr:from>
    <xdr:ext cx="405111" cy="259045"/>
    <xdr:sp macro="" textlink="">
      <xdr:nvSpPr>
        <xdr:cNvPr id="84" name="n_4aveValue【道路】&#10;有形固定資産減価償却率">
          <a:extLst>
            <a:ext uri="{FF2B5EF4-FFF2-40B4-BE49-F238E27FC236}">
              <a16:creationId xmlns:a16="http://schemas.microsoft.com/office/drawing/2014/main" id="{B051DBDD-A9D3-4095-BF43-17BBAAB2C724}"/>
            </a:ext>
          </a:extLst>
        </xdr:cNvPr>
        <xdr:cNvSpPr txBox="1"/>
      </xdr:nvSpPr>
      <xdr:spPr>
        <a:xfrm>
          <a:off x="927744" y="640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164101</xdr:rowOff>
    </xdr:from>
    <xdr:ext cx="405111" cy="259045"/>
    <xdr:sp macro="" textlink="">
      <xdr:nvSpPr>
        <xdr:cNvPr id="85" name="n_1mainValue【道路】&#10;有形固定資産減価償却率">
          <a:extLst>
            <a:ext uri="{FF2B5EF4-FFF2-40B4-BE49-F238E27FC236}">
              <a16:creationId xmlns:a16="http://schemas.microsoft.com/office/drawing/2014/main" id="{260F7B43-EADB-479E-9C18-DC0775A109C4}"/>
            </a:ext>
          </a:extLst>
        </xdr:cNvPr>
        <xdr:cNvSpPr txBox="1"/>
      </xdr:nvSpPr>
      <xdr:spPr>
        <a:xfrm>
          <a:off x="35820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145813</xdr:rowOff>
    </xdr:from>
    <xdr:ext cx="405111" cy="259045"/>
    <xdr:sp macro="" textlink="">
      <xdr:nvSpPr>
        <xdr:cNvPr id="86" name="n_2mainValue【道路】&#10;有形固定資産減価償却率">
          <a:extLst>
            <a:ext uri="{FF2B5EF4-FFF2-40B4-BE49-F238E27FC236}">
              <a16:creationId xmlns:a16="http://schemas.microsoft.com/office/drawing/2014/main" id="{E0A22366-F602-4BDE-BB03-48996CDA292C}"/>
            </a:ext>
          </a:extLst>
        </xdr:cNvPr>
        <xdr:cNvSpPr txBox="1"/>
      </xdr:nvSpPr>
      <xdr:spPr>
        <a:xfrm>
          <a:off x="2705744" y="614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6367</xdr:rowOff>
    </xdr:from>
    <xdr:ext cx="405111" cy="259045"/>
    <xdr:sp macro="" textlink="">
      <xdr:nvSpPr>
        <xdr:cNvPr id="87" name="n_3mainValue【道路】&#10;有形固定資産減価償却率">
          <a:extLst>
            <a:ext uri="{FF2B5EF4-FFF2-40B4-BE49-F238E27FC236}">
              <a16:creationId xmlns:a16="http://schemas.microsoft.com/office/drawing/2014/main" id="{4F3FB536-046C-4E73-986D-ECEB926CB5A3}"/>
            </a:ext>
          </a:extLst>
        </xdr:cNvPr>
        <xdr:cNvSpPr txBox="1"/>
      </xdr:nvSpPr>
      <xdr:spPr>
        <a:xfrm>
          <a:off x="1816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122953</xdr:rowOff>
    </xdr:from>
    <xdr:ext cx="405111" cy="259045"/>
    <xdr:sp macro="" textlink="">
      <xdr:nvSpPr>
        <xdr:cNvPr id="88" name="n_4mainValue【道路】&#10;有形固定資産減価償却率">
          <a:extLst>
            <a:ext uri="{FF2B5EF4-FFF2-40B4-BE49-F238E27FC236}">
              <a16:creationId xmlns:a16="http://schemas.microsoft.com/office/drawing/2014/main" id="{C9F72F78-EF45-4CC7-AF37-9C3C779BF330}"/>
            </a:ext>
          </a:extLst>
        </xdr:cNvPr>
        <xdr:cNvSpPr txBox="1"/>
      </xdr:nvSpPr>
      <xdr:spPr>
        <a:xfrm>
          <a:off x="927744" y="595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D0DDE85-9173-4DA9-A171-FA7E72632A7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31ED1B4-19A1-413C-BECA-FB8642E8AB8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6FAC739-6D18-4B18-B8F2-36198A987A6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96ADE66-DA04-4C5B-A608-111D1A5E30B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09A08F2-3CE0-4BC7-9BD1-268467152C3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0F0B87B-DACC-40A7-A8C6-88CA0A9C41D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6FC0819-B361-444C-8C0F-D54E33C8C73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EB1292E-ADCD-45F7-ADDF-8A7991B86A8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5D7FED3C-1D44-40DC-BB78-1B45D091E08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AE80DC5-8935-482C-A58B-18523B48FB6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316F5AE-88D6-4C70-B77B-12ADCA61D35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3D472E9-5A79-4445-A213-67754A86D5B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6107D49-1107-412A-B1FE-A721F5A021C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49409CBB-6DA0-47E8-98EA-41AB3A31AFA8}"/>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7824949-9B30-43CB-B9F3-5D773D7B3A2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132E537E-2EF3-42B5-BFBB-EBE5591B5B1F}"/>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D638727-F5B5-4F06-9CFB-621EC3B0AF3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32F05E16-1CFC-4333-8438-0921E02E7B14}"/>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47A551F-AF27-43AB-8A82-A59CB869D35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17B785FE-98E4-4A75-AE56-B65585BFEF37}"/>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B658B64-A23C-485F-8062-C55F2DA3F34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E9118438-0E21-44DF-9BFE-D87FD927623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923E1AB-38C1-4696-A698-6A14F2D0674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BB1C3439-F8F5-4818-9297-112FAAE09EF0}"/>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2FC1CF11-069F-42E3-BC7F-FD7098EFFCD4}"/>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9155A8A3-D33D-4B1B-BA49-BF56B57180F2}"/>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0C5C7D51-9211-49CF-8AE3-11E222166F48}"/>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AEC18029-1C7D-4A24-A9EA-003541C6F4C0}"/>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9681357F-9882-418B-A57E-99E412F532A6}"/>
            </a:ext>
          </a:extLst>
        </xdr:cNvPr>
        <xdr:cNvSpPr txBox="1"/>
      </xdr:nvSpPr>
      <xdr:spPr>
        <a:xfrm>
          <a:off x="10515600" y="6501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B133E683-97BE-4C07-AEE7-69185577186A}"/>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AFF2DD57-428B-472A-80BF-3D918D909020}"/>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5380553D-DE49-450C-8D33-AC92EE30AFF9}"/>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44C7185F-8AC8-4CD3-91F1-6A07E1D1EB86}"/>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DA40CFE0-7254-40F5-AC55-8571267568C9}"/>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BEC289B-A50A-4155-85D7-55B7A6BAF2D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6EBE167-38A3-45B0-80A0-D3A83D36C3D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4E2E396-6F4A-4D6C-96BD-A638BBAC970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FD8A784-F22C-49C6-BFD9-B7EF1500560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59C2030-79FF-45B5-A59B-730E88E8DC1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129817</xdr:rowOff>
    </xdr:from>
    <xdr:to>
      <xdr:col>55</xdr:col>
      <xdr:colOff>50800</xdr:colOff>
      <xdr:row>40</xdr:row>
      <xdr:rowOff>59967</xdr:rowOff>
    </xdr:to>
    <xdr:sp macro="" textlink="">
      <xdr:nvSpPr>
        <xdr:cNvPr id="128" name="楕円 127">
          <a:extLst>
            <a:ext uri="{FF2B5EF4-FFF2-40B4-BE49-F238E27FC236}">
              <a16:creationId xmlns:a16="http://schemas.microsoft.com/office/drawing/2014/main" id="{5D450B5E-AC60-418C-A4A0-911C9D79DB99}"/>
            </a:ext>
          </a:extLst>
        </xdr:cNvPr>
        <xdr:cNvSpPr/>
      </xdr:nvSpPr>
      <xdr:spPr>
        <a:xfrm>
          <a:off x="10426700" y="681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108244</xdr:rowOff>
    </xdr:from>
    <xdr:ext cx="534377" cy="259045"/>
    <xdr:sp macro="" textlink="">
      <xdr:nvSpPr>
        <xdr:cNvPr id="129" name="【道路】&#10;一人当たり延長該当値テキスト">
          <a:extLst>
            <a:ext uri="{FF2B5EF4-FFF2-40B4-BE49-F238E27FC236}">
              <a16:creationId xmlns:a16="http://schemas.microsoft.com/office/drawing/2014/main" id="{4905E07D-D53F-4D0D-B3A3-E12E13745BDC}"/>
            </a:ext>
          </a:extLst>
        </xdr:cNvPr>
        <xdr:cNvSpPr txBox="1"/>
      </xdr:nvSpPr>
      <xdr:spPr>
        <a:xfrm>
          <a:off x="10515600" y="6794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45974</xdr:rowOff>
    </xdr:from>
    <xdr:to>
      <xdr:col>50</xdr:col>
      <xdr:colOff>165100</xdr:colOff>
      <xdr:row>40</xdr:row>
      <xdr:rowOff>147574</xdr:rowOff>
    </xdr:to>
    <xdr:sp macro="" textlink="">
      <xdr:nvSpPr>
        <xdr:cNvPr id="130" name="楕円 129">
          <a:extLst>
            <a:ext uri="{FF2B5EF4-FFF2-40B4-BE49-F238E27FC236}">
              <a16:creationId xmlns:a16="http://schemas.microsoft.com/office/drawing/2014/main" id="{06709D5F-A0ED-4545-AC89-DCC032BB1343}"/>
            </a:ext>
          </a:extLst>
        </xdr:cNvPr>
        <xdr:cNvSpPr/>
      </xdr:nvSpPr>
      <xdr:spPr>
        <a:xfrm>
          <a:off x="9588500" y="690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9167</xdr:rowOff>
    </xdr:from>
    <xdr:to>
      <xdr:col>55</xdr:col>
      <xdr:colOff>0</xdr:colOff>
      <xdr:row>40</xdr:row>
      <xdr:rowOff>96774</xdr:rowOff>
    </xdr:to>
    <xdr:cxnSp macro="">
      <xdr:nvCxnSpPr>
        <xdr:cNvPr id="131" name="直線コネクタ 130">
          <a:extLst>
            <a:ext uri="{FF2B5EF4-FFF2-40B4-BE49-F238E27FC236}">
              <a16:creationId xmlns:a16="http://schemas.microsoft.com/office/drawing/2014/main" id="{40052714-4166-4FEF-ADB3-F64E74715156}"/>
            </a:ext>
          </a:extLst>
        </xdr:cNvPr>
        <xdr:cNvCxnSpPr/>
      </xdr:nvCxnSpPr>
      <xdr:spPr>
        <a:xfrm flipV="1">
          <a:off x="9639300" y="6867167"/>
          <a:ext cx="838200" cy="8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60490</xdr:rowOff>
    </xdr:from>
    <xdr:to>
      <xdr:col>46</xdr:col>
      <xdr:colOff>38100</xdr:colOff>
      <xdr:row>40</xdr:row>
      <xdr:rowOff>162090</xdr:rowOff>
    </xdr:to>
    <xdr:sp macro="" textlink="">
      <xdr:nvSpPr>
        <xdr:cNvPr id="132" name="楕円 131">
          <a:extLst>
            <a:ext uri="{FF2B5EF4-FFF2-40B4-BE49-F238E27FC236}">
              <a16:creationId xmlns:a16="http://schemas.microsoft.com/office/drawing/2014/main" id="{335CF87B-BAEA-477E-926E-F0017F6FC41E}"/>
            </a:ext>
          </a:extLst>
        </xdr:cNvPr>
        <xdr:cNvSpPr/>
      </xdr:nvSpPr>
      <xdr:spPr>
        <a:xfrm>
          <a:off x="8699500" y="691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96774</xdr:rowOff>
    </xdr:from>
    <xdr:to>
      <xdr:col>50</xdr:col>
      <xdr:colOff>114300</xdr:colOff>
      <xdr:row>40</xdr:row>
      <xdr:rowOff>111290</xdr:rowOff>
    </xdr:to>
    <xdr:cxnSp macro="">
      <xdr:nvCxnSpPr>
        <xdr:cNvPr id="133" name="直線コネクタ 132">
          <a:extLst>
            <a:ext uri="{FF2B5EF4-FFF2-40B4-BE49-F238E27FC236}">
              <a16:creationId xmlns:a16="http://schemas.microsoft.com/office/drawing/2014/main" id="{4B90A8EE-8224-47B9-9B5A-A1EC311ED0D3}"/>
            </a:ext>
          </a:extLst>
        </xdr:cNvPr>
        <xdr:cNvCxnSpPr/>
      </xdr:nvCxnSpPr>
      <xdr:spPr>
        <a:xfrm flipV="1">
          <a:off x="8750300" y="6954774"/>
          <a:ext cx="889000" cy="1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73276</xdr:rowOff>
    </xdr:from>
    <xdr:to>
      <xdr:col>41</xdr:col>
      <xdr:colOff>101600</xdr:colOff>
      <xdr:row>41</xdr:row>
      <xdr:rowOff>3426</xdr:rowOff>
    </xdr:to>
    <xdr:sp macro="" textlink="">
      <xdr:nvSpPr>
        <xdr:cNvPr id="134" name="楕円 133">
          <a:extLst>
            <a:ext uri="{FF2B5EF4-FFF2-40B4-BE49-F238E27FC236}">
              <a16:creationId xmlns:a16="http://schemas.microsoft.com/office/drawing/2014/main" id="{80519085-C270-48B4-8EBF-5D414459888A}"/>
            </a:ext>
          </a:extLst>
        </xdr:cNvPr>
        <xdr:cNvSpPr/>
      </xdr:nvSpPr>
      <xdr:spPr>
        <a:xfrm>
          <a:off x="7810500" y="693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111290</xdr:rowOff>
    </xdr:from>
    <xdr:to>
      <xdr:col>45</xdr:col>
      <xdr:colOff>177800</xdr:colOff>
      <xdr:row>40</xdr:row>
      <xdr:rowOff>124076</xdr:rowOff>
    </xdr:to>
    <xdr:cxnSp macro="">
      <xdr:nvCxnSpPr>
        <xdr:cNvPr id="135" name="直線コネクタ 134">
          <a:extLst>
            <a:ext uri="{FF2B5EF4-FFF2-40B4-BE49-F238E27FC236}">
              <a16:creationId xmlns:a16="http://schemas.microsoft.com/office/drawing/2014/main" id="{E9FF9D3B-3AAB-4ABA-8C47-8E49BF947AF3}"/>
            </a:ext>
          </a:extLst>
        </xdr:cNvPr>
        <xdr:cNvCxnSpPr/>
      </xdr:nvCxnSpPr>
      <xdr:spPr>
        <a:xfrm flipV="1">
          <a:off x="7861300" y="6969290"/>
          <a:ext cx="889000" cy="1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80378</xdr:rowOff>
    </xdr:from>
    <xdr:to>
      <xdr:col>36</xdr:col>
      <xdr:colOff>165100</xdr:colOff>
      <xdr:row>41</xdr:row>
      <xdr:rowOff>10528</xdr:rowOff>
    </xdr:to>
    <xdr:sp macro="" textlink="">
      <xdr:nvSpPr>
        <xdr:cNvPr id="136" name="楕円 135">
          <a:extLst>
            <a:ext uri="{FF2B5EF4-FFF2-40B4-BE49-F238E27FC236}">
              <a16:creationId xmlns:a16="http://schemas.microsoft.com/office/drawing/2014/main" id="{4F38BEBC-D5B3-4E1E-AFA1-5F1A682A0C56}"/>
            </a:ext>
          </a:extLst>
        </xdr:cNvPr>
        <xdr:cNvSpPr/>
      </xdr:nvSpPr>
      <xdr:spPr>
        <a:xfrm>
          <a:off x="6921500" y="693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124076</xdr:rowOff>
    </xdr:from>
    <xdr:to>
      <xdr:col>41</xdr:col>
      <xdr:colOff>50800</xdr:colOff>
      <xdr:row>40</xdr:row>
      <xdr:rowOff>131178</xdr:rowOff>
    </xdr:to>
    <xdr:cxnSp macro="">
      <xdr:nvCxnSpPr>
        <xdr:cNvPr id="137" name="直線コネクタ 136">
          <a:extLst>
            <a:ext uri="{FF2B5EF4-FFF2-40B4-BE49-F238E27FC236}">
              <a16:creationId xmlns:a16="http://schemas.microsoft.com/office/drawing/2014/main" id="{D8D6EEF8-3570-4EFE-BE23-D0162BDCF500}"/>
            </a:ext>
          </a:extLst>
        </xdr:cNvPr>
        <xdr:cNvCxnSpPr/>
      </xdr:nvCxnSpPr>
      <xdr:spPr>
        <a:xfrm flipV="1">
          <a:off x="6972300" y="6982076"/>
          <a:ext cx="889000" cy="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B89AEE1F-CFA0-467A-A4B9-4014934372C3}"/>
            </a:ext>
          </a:extLst>
        </xdr:cNvPr>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E470767E-4C56-41DD-83BD-B84643581130}"/>
            </a:ext>
          </a:extLst>
        </xdr:cNvPr>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D9068D83-5B1A-45A0-9213-DB66A5C64FAD}"/>
            </a:ext>
          </a:extLst>
        </xdr:cNvPr>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41" name="n_4aveValue【道路】&#10;一人当たり延長">
          <a:extLst>
            <a:ext uri="{FF2B5EF4-FFF2-40B4-BE49-F238E27FC236}">
              <a16:creationId xmlns:a16="http://schemas.microsoft.com/office/drawing/2014/main" id="{45CC8242-9CBC-45A3-A635-E2E4AB3B9B21}"/>
            </a:ext>
          </a:extLst>
        </xdr:cNvPr>
        <xdr:cNvSpPr txBox="1"/>
      </xdr:nvSpPr>
      <xdr:spPr>
        <a:xfrm>
          <a:off x="6705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138701</xdr:rowOff>
    </xdr:from>
    <xdr:ext cx="534377" cy="259045"/>
    <xdr:sp macro="" textlink="">
      <xdr:nvSpPr>
        <xdr:cNvPr id="142" name="n_1mainValue【道路】&#10;一人当たり延長">
          <a:extLst>
            <a:ext uri="{FF2B5EF4-FFF2-40B4-BE49-F238E27FC236}">
              <a16:creationId xmlns:a16="http://schemas.microsoft.com/office/drawing/2014/main" id="{30B86F4C-9198-46CB-9EDD-B0492B652FD1}"/>
            </a:ext>
          </a:extLst>
        </xdr:cNvPr>
        <xdr:cNvSpPr txBox="1"/>
      </xdr:nvSpPr>
      <xdr:spPr>
        <a:xfrm>
          <a:off x="9359411" y="699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153217</xdr:rowOff>
    </xdr:from>
    <xdr:ext cx="534377" cy="259045"/>
    <xdr:sp macro="" textlink="">
      <xdr:nvSpPr>
        <xdr:cNvPr id="143" name="n_2mainValue【道路】&#10;一人当たり延長">
          <a:extLst>
            <a:ext uri="{FF2B5EF4-FFF2-40B4-BE49-F238E27FC236}">
              <a16:creationId xmlns:a16="http://schemas.microsoft.com/office/drawing/2014/main" id="{7ABB9D67-7D2F-448C-B93D-153D02D659C8}"/>
            </a:ext>
          </a:extLst>
        </xdr:cNvPr>
        <xdr:cNvSpPr txBox="1"/>
      </xdr:nvSpPr>
      <xdr:spPr>
        <a:xfrm>
          <a:off x="8483111" y="701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166003</xdr:rowOff>
    </xdr:from>
    <xdr:ext cx="534377" cy="259045"/>
    <xdr:sp macro="" textlink="">
      <xdr:nvSpPr>
        <xdr:cNvPr id="144" name="n_3mainValue【道路】&#10;一人当たり延長">
          <a:extLst>
            <a:ext uri="{FF2B5EF4-FFF2-40B4-BE49-F238E27FC236}">
              <a16:creationId xmlns:a16="http://schemas.microsoft.com/office/drawing/2014/main" id="{32A214A8-C855-4068-8F3D-2CC4521CAA01}"/>
            </a:ext>
          </a:extLst>
        </xdr:cNvPr>
        <xdr:cNvSpPr txBox="1"/>
      </xdr:nvSpPr>
      <xdr:spPr>
        <a:xfrm>
          <a:off x="7594111" y="702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1655</xdr:rowOff>
    </xdr:from>
    <xdr:ext cx="534377" cy="259045"/>
    <xdr:sp macro="" textlink="">
      <xdr:nvSpPr>
        <xdr:cNvPr id="145" name="n_4mainValue【道路】&#10;一人当たり延長">
          <a:extLst>
            <a:ext uri="{FF2B5EF4-FFF2-40B4-BE49-F238E27FC236}">
              <a16:creationId xmlns:a16="http://schemas.microsoft.com/office/drawing/2014/main" id="{8FC2D18A-DB14-4122-9A31-5881DC80FCE2}"/>
            </a:ext>
          </a:extLst>
        </xdr:cNvPr>
        <xdr:cNvSpPr txBox="1"/>
      </xdr:nvSpPr>
      <xdr:spPr>
        <a:xfrm>
          <a:off x="6705111" y="7031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54D2DFC-11FE-452F-9F12-E834C67EF16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3A7A8BD-50F3-4A30-A1EE-9222E271FED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955948F-3560-41DB-85C0-6C91BC6C336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0AA3947-1E4C-4674-B9C3-006AA87DF87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3C1FB73-66CF-4A72-ACC4-D56791E6A29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9C8463D-8493-43EA-B7B7-473393B5713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7F08B4E-8245-452F-BC14-3B67236F857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3E4D0C2-B625-438B-8716-99CDDE8E60F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271AE98-C1CA-4462-8DEC-06ECED2BA3F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264CFA5-5FA4-4627-A701-A4241387B65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98CADBA-B3BB-4409-B69C-E139EE73006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9EFB4767-8D65-43EF-8B27-5C9A71A013E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83FCF2E6-C387-4CFD-AB33-6D0454C79B6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A46F0287-CB70-424C-AC05-45CDF8ECC0A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18DE45A-BA4A-4C6E-845F-7D477A638FC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BE18433C-45A7-4E0C-85A8-1935DC1C122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99E3263C-326B-4C74-9475-9BC10A5129E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F31A4D15-08BF-4303-BF4D-5ADFF451C69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3A03826-EC44-4EAF-9E8C-CC52086CAE1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A871D74-5A18-4F18-8B0A-52619327EF6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2E55D07C-7BD6-4586-B1D9-955CB1AF680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CBE78FE2-69B7-4976-A459-0BEC591CC45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F7DB9F48-E277-40AC-B142-12D1E99BD44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D385520-89F3-4B70-81E0-CF8D5EA1687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B0C3398-385F-4B60-9A3B-6D257BB985F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CF3F0B75-756D-4F2F-8CB0-39AEB03FBB50}"/>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43A5BE5-5E9F-423C-9DDB-027D2A887AA7}"/>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2EA63808-46B8-42F7-9AF4-3BB3652D40FF}"/>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8A78D1B5-5651-4A57-BB99-9DD373D29151}"/>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97FD0177-41DD-4312-BEE0-09F58EDCF091}"/>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34955D18-AB5B-4AF2-9AE3-522FD84684DE}"/>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60C93E0F-3585-41F8-A71B-FB2FE8337C22}"/>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DF5FEA42-2982-4519-BB70-E2636E23F4FA}"/>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FD634A6B-C27D-4D22-9AB0-7E3F88F86AE4}"/>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7B93E599-622C-4030-AC76-CD698504E7D2}"/>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85CA7414-DE5F-4F96-85A8-CE22249D7315}"/>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3D3EB64-575B-4E2D-B6DD-2B13D12E939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CD16AB7-CF6E-4FED-8705-DD9859255FA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81515A3-4B77-4A14-A69D-83DD5449548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87D07D3-F253-484D-AF52-87AFF6DA6D2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36189D4-1F8D-453D-A081-DD7704C0F31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148409</xdr:rowOff>
    </xdr:from>
    <xdr:to>
      <xdr:col>24</xdr:col>
      <xdr:colOff>114300</xdr:colOff>
      <xdr:row>62</xdr:row>
      <xdr:rowOff>78559</xdr:rowOff>
    </xdr:to>
    <xdr:sp macro="" textlink="">
      <xdr:nvSpPr>
        <xdr:cNvPr id="187" name="楕円 186">
          <a:extLst>
            <a:ext uri="{FF2B5EF4-FFF2-40B4-BE49-F238E27FC236}">
              <a16:creationId xmlns:a16="http://schemas.microsoft.com/office/drawing/2014/main" id="{5F4EF9E5-404A-4E46-A439-6555F136EC00}"/>
            </a:ext>
          </a:extLst>
        </xdr:cNvPr>
        <xdr:cNvSpPr/>
      </xdr:nvSpPr>
      <xdr:spPr>
        <a:xfrm>
          <a:off x="4584700" y="1060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126836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4A31BED-88AC-40C0-A7E7-A668A22F54F8}"/>
            </a:ext>
          </a:extLst>
        </xdr:cNvPr>
        <xdr:cNvSpPr txBox="1"/>
      </xdr:nvSpPr>
      <xdr:spPr>
        <a:xfrm>
          <a:off x="4673600"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128815</xdr:rowOff>
    </xdr:from>
    <xdr:to>
      <xdr:col>20</xdr:col>
      <xdr:colOff>38100</xdr:colOff>
      <xdr:row>62</xdr:row>
      <xdr:rowOff>58965</xdr:rowOff>
    </xdr:to>
    <xdr:sp macro="" textlink="">
      <xdr:nvSpPr>
        <xdr:cNvPr id="189" name="楕円 188">
          <a:extLst>
            <a:ext uri="{FF2B5EF4-FFF2-40B4-BE49-F238E27FC236}">
              <a16:creationId xmlns:a16="http://schemas.microsoft.com/office/drawing/2014/main" id="{D93E4F48-D3A1-483D-8105-757BF5710D6B}"/>
            </a:ext>
          </a:extLst>
        </xdr:cNvPr>
        <xdr:cNvSpPr/>
      </xdr:nvSpPr>
      <xdr:spPr>
        <a:xfrm>
          <a:off x="3746500" y="1058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8165</xdr:rowOff>
    </xdr:from>
    <xdr:to>
      <xdr:col>24</xdr:col>
      <xdr:colOff>63500</xdr:colOff>
      <xdr:row>62</xdr:row>
      <xdr:rowOff>27759</xdr:rowOff>
    </xdr:to>
    <xdr:cxnSp macro="">
      <xdr:nvCxnSpPr>
        <xdr:cNvPr id="190" name="直線コネクタ 189">
          <a:extLst>
            <a:ext uri="{FF2B5EF4-FFF2-40B4-BE49-F238E27FC236}">
              <a16:creationId xmlns:a16="http://schemas.microsoft.com/office/drawing/2014/main" id="{EC987BDC-1BDC-4163-BC91-81A97F001C8A}"/>
            </a:ext>
          </a:extLst>
        </xdr:cNvPr>
        <xdr:cNvCxnSpPr/>
      </xdr:nvCxnSpPr>
      <xdr:spPr>
        <a:xfrm>
          <a:off x="3797300" y="10638065"/>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109220</xdr:rowOff>
    </xdr:from>
    <xdr:to>
      <xdr:col>15</xdr:col>
      <xdr:colOff>101600</xdr:colOff>
      <xdr:row>62</xdr:row>
      <xdr:rowOff>39370</xdr:rowOff>
    </xdr:to>
    <xdr:sp macro="" textlink="">
      <xdr:nvSpPr>
        <xdr:cNvPr id="191" name="楕円 190">
          <a:extLst>
            <a:ext uri="{FF2B5EF4-FFF2-40B4-BE49-F238E27FC236}">
              <a16:creationId xmlns:a16="http://schemas.microsoft.com/office/drawing/2014/main" id="{346A34CD-1E5F-409E-B26D-5B761AA60051}"/>
            </a:ext>
          </a:extLst>
        </xdr:cNvPr>
        <xdr:cNvSpPr/>
      </xdr:nvSpPr>
      <xdr:spPr>
        <a:xfrm>
          <a:off x="2857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160020</xdr:rowOff>
    </xdr:from>
    <xdr:to>
      <xdr:col>19</xdr:col>
      <xdr:colOff>177800</xdr:colOff>
      <xdr:row>62</xdr:row>
      <xdr:rowOff>8165</xdr:rowOff>
    </xdr:to>
    <xdr:cxnSp macro="">
      <xdr:nvCxnSpPr>
        <xdr:cNvPr id="192" name="直線コネクタ 191">
          <a:extLst>
            <a:ext uri="{FF2B5EF4-FFF2-40B4-BE49-F238E27FC236}">
              <a16:creationId xmlns:a16="http://schemas.microsoft.com/office/drawing/2014/main" id="{4C138EEC-0216-4BFB-B303-3A19A8716079}"/>
            </a:ext>
          </a:extLst>
        </xdr:cNvPr>
        <xdr:cNvCxnSpPr/>
      </xdr:nvCxnSpPr>
      <xdr:spPr>
        <a:xfrm>
          <a:off x="2908300" y="10618470"/>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89626</xdr:rowOff>
    </xdr:from>
    <xdr:to>
      <xdr:col>10</xdr:col>
      <xdr:colOff>165100</xdr:colOff>
      <xdr:row>62</xdr:row>
      <xdr:rowOff>19776</xdr:rowOff>
    </xdr:to>
    <xdr:sp macro="" textlink="">
      <xdr:nvSpPr>
        <xdr:cNvPr id="193" name="楕円 192">
          <a:extLst>
            <a:ext uri="{FF2B5EF4-FFF2-40B4-BE49-F238E27FC236}">
              <a16:creationId xmlns:a16="http://schemas.microsoft.com/office/drawing/2014/main" id="{26A681F6-C440-45AB-B6DB-6FCFDB43E18A}"/>
            </a:ext>
          </a:extLst>
        </xdr:cNvPr>
        <xdr:cNvSpPr/>
      </xdr:nvSpPr>
      <xdr:spPr>
        <a:xfrm>
          <a:off x="1968500" y="1054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140426</xdr:rowOff>
    </xdr:from>
    <xdr:to>
      <xdr:col>15</xdr:col>
      <xdr:colOff>50800</xdr:colOff>
      <xdr:row>61</xdr:row>
      <xdr:rowOff>160020</xdr:rowOff>
    </xdr:to>
    <xdr:cxnSp macro="">
      <xdr:nvCxnSpPr>
        <xdr:cNvPr id="194" name="直線コネクタ 193">
          <a:extLst>
            <a:ext uri="{FF2B5EF4-FFF2-40B4-BE49-F238E27FC236}">
              <a16:creationId xmlns:a16="http://schemas.microsoft.com/office/drawing/2014/main" id="{69C9CE4F-ACA4-41EF-845D-1B3C24A8E0AD}"/>
            </a:ext>
          </a:extLst>
        </xdr:cNvPr>
        <xdr:cNvCxnSpPr/>
      </xdr:nvCxnSpPr>
      <xdr:spPr>
        <a:xfrm>
          <a:off x="2019300" y="1059887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68399</xdr:rowOff>
    </xdr:from>
    <xdr:to>
      <xdr:col>6</xdr:col>
      <xdr:colOff>38100</xdr:colOff>
      <xdr:row>61</xdr:row>
      <xdr:rowOff>169999</xdr:rowOff>
    </xdr:to>
    <xdr:sp macro="" textlink="">
      <xdr:nvSpPr>
        <xdr:cNvPr id="195" name="楕円 194">
          <a:extLst>
            <a:ext uri="{FF2B5EF4-FFF2-40B4-BE49-F238E27FC236}">
              <a16:creationId xmlns:a16="http://schemas.microsoft.com/office/drawing/2014/main" id="{6C3EC236-4398-4C99-9555-F5D9132D0FF4}"/>
            </a:ext>
          </a:extLst>
        </xdr:cNvPr>
        <xdr:cNvSpPr/>
      </xdr:nvSpPr>
      <xdr:spPr>
        <a:xfrm>
          <a:off x="10795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119199</xdr:rowOff>
    </xdr:from>
    <xdr:to>
      <xdr:col>10</xdr:col>
      <xdr:colOff>114300</xdr:colOff>
      <xdr:row>61</xdr:row>
      <xdr:rowOff>140426</xdr:rowOff>
    </xdr:to>
    <xdr:cxnSp macro="">
      <xdr:nvCxnSpPr>
        <xdr:cNvPr id="196" name="直線コネクタ 195">
          <a:extLst>
            <a:ext uri="{FF2B5EF4-FFF2-40B4-BE49-F238E27FC236}">
              <a16:creationId xmlns:a16="http://schemas.microsoft.com/office/drawing/2014/main" id="{50F529EB-64E1-4143-B2D9-CE3D37D03A13}"/>
            </a:ext>
          </a:extLst>
        </xdr:cNvPr>
        <xdr:cNvCxnSpPr/>
      </xdr:nvCxnSpPr>
      <xdr:spPr>
        <a:xfrm>
          <a:off x="1130300" y="1057764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1828A17-0BED-4B10-A9E7-7AA38331DE72}"/>
            </a:ext>
          </a:extLst>
        </xdr:cNvPr>
        <xdr:cNvSpPr txBox="1"/>
      </xdr:nvSpPr>
      <xdr:spPr>
        <a:xfrm>
          <a:off x="3582044" y="1032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50999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C5C7DB05-8DA3-4FE1-B328-D7378F72E197}"/>
            </a:ext>
          </a:extLst>
        </xdr:cNvPr>
        <xdr:cNvSpPr txBox="1"/>
      </xdr:nvSpPr>
      <xdr:spPr>
        <a:xfrm>
          <a:off x="2705744" y="1033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8E156F35-9F1D-4D1A-B6C1-D52D6AB3A3E4}"/>
            </a:ext>
          </a:extLst>
        </xdr:cNvPr>
        <xdr:cNvSpPr txBox="1"/>
      </xdr:nvSpPr>
      <xdr:spPr>
        <a:xfrm>
          <a:off x="1816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D28A19BC-33B4-4ACE-94D0-D988F6E2B5B9}"/>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50092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A8D38275-A218-4E65-9547-7C6111FF8CC8}"/>
            </a:ext>
          </a:extLst>
        </xdr:cNvPr>
        <xdr:cNvSpPr txBox="1"/>
      </xdr:nvSpPr>
      <xdr:spPr>
        <a:xfrm>
          <a:off x="3582044" y="1067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30497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F705A6EB-90AD-4C47-A295-40FE7B29F278}"/>
            </a:ext>
          </a:extLst>
        </xdr:cNvPr>
        <xdr:cNvSpPr txBox="1"/>
      </xdr:nvSpPr>
      <xdr:spPr>
        <a:xfrm>
          <a:off x="2705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36303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59911428-29EA-4230-8B15-E26DD9340B86}"/>
            </a:ext>
          </a:extLst>
        </xdr:cNvPr>
        <xdr:cNvSpPr txBox="1"/>
      </xdr:nvSpPr>
      <xdr:spPr>
        <a:xfrm>
          <a:off x="1816744" y="1032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161126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BE14F31-4F8F-47DE-B83A-30CC7F9D0FBE}"/>
            </a:ext>
          </a:extLst>
        </xdr:cNvPr>
        <xdr:cNvSpPr txBox="1"/>
      </xdr:nvSpPr>
      <xdr:spPr>
        <a:xfrm>
          <a:off x="927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B60F76D-7DB7-468F-890B-424E34C7D81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37033D3-B46E-4C37-850D-C9EDD8F9FCC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273548D-520F-461B-97E7-DD90F5143AB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0F83C8B-CD1E-41F1-8527-681FB2EC6D4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32AE417-59E4-4510-AE83-75358C580B7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8C883CF-965F-469C-BC30-832300CC64C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9F62E40-9D88-473C-9045-F3163D60221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CA14C76-6327-4395-BABD-9B91F62A1D3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F7A7980-A502-45C8-8B53-1D069551B70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09161D9-A6D1-4F51-BDD6-FD2AFFFD4D3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F3523387-799B-43BF-AEBF-11E99EE507C7}"/>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FDB80928-B6AA-44B8-98DF-82636119B3B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A6ADA17C-98E7-4C3F-8298-069391635F43}"/>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48E3EF53-9508-496E-BA48-45A51F437973}"/>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ED58A65D-D9FD-4768-9A71-CA580DDEE45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E378FD05-F4E0-4544-B3EF-A3054C6971F3}"/>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DD6DC03F-6134-4AEF-9592-0A0A2EEB3136}"/>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61F5BE7F-688B-4877-95DA-6F0AF63B4AC9}"/>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D1EEC9D2-437D-480B-BB79-EB95504C7133}"/>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BC21CA51-EEA1-4A38-8E94-7782C3DC7F9E}"/>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D1895D01-433C-46E2-81E2-8E35821FFB3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0D4FA008-965B-4331-8E01-1265E17168D9}"/>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907889E-6E6C-4734-A50F-C3B6E757AE1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48341DF7-DFC5-47FD-B96A-31EE66610A0A}"/>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F12B9AA-AF63-4E16-90C6-465DDA70E11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200151AA-37A4-48E4-833F-374630E73F42}"/>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E90871F5-C67A-4AE5-A25A-7CE3043DCB93}"/>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B0374329-66F9-46FE-8D2C-BD016CE15C29}"/>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6CCE8342-FEE9-4A74-AB1C-B21415B44ECF}"/>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4A7B782A-86C7-41DF-8098-B85FD6F1E2B0}"/>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173631D3-C14E-4BB3-A1D7-911FDED1E9A6}"/>
            </a:ext>
          </a:extLst>
        </xdr:cNvPr>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C19EFAAE-5862-4865-A474-ACCBF270C6F7}"/>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0AD41468-ED9A-4E60-A420-3B3BDDC5CE74}"/>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C6921CDB-AB81-4169-A8D8-C36A1CCAA357}"/>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954D0A3C-5AF7-4046-9F44-91B7DEB45EA8}"/>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D282C998-AFB0-47FB-A36C-CB26F28A09FE}"/>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85773E-E228-49EB-B808-91E47B635CE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29F08BA-791F-4673-8370-2A135BA6521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D57CFC1-F132-423A-B851-BE5453741D8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DE8933F-A583-45F2-B85E-5440A4593EE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C55FB48-6F8C-46BD-9AF9-C4A411FB6D6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110446</xdr:rowOff>
    </xdr:from>
    <xdr:to>
      <xdr:col>55</xdr:col>
      <xdr:colOff>50800</xdr:colOff>
      <xdr:row>64</xdr:row>
      <xdr:rowOff>40596</xdr:rowOff>
    </xdr:to>
    <xdr:sp macro="" textlink="">
      <xdr:nvSpPr>
        <xdr:cNvPr id="246" name="楕円 245">
          <a:extLst>
            <a:ext uri="{FF2B5EF4-FFF2-40B4-BE49-F238E27FC236}">
              <a16:creationId xmlns:a16="http://schemas.microsoft.com/office/drawing/2014/main" id="{4A477875-4029-4DEB-BEC6-4732F1F9E1D5}"/>
            </a:ext>
          </a:extLst>
        </xdr:cNvPr>
        <xdr:cNvSpPr/>
      </xdr:nvSpPr>
      <xdr:spPr>
        <a:xfrm>
          <a:off x="10426700" y="1091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88873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E0E2BB9D-D972-4615-853A-5BF3E3609952}"/>
            </a:ext>
          </a:extLst>
        </xdr:cNvPr>
        <xdr:cNvSpPr txBox="1"/>
      </xdr:nvSpPr>
      <xdr:spPr>
        <a:xfrm>
          <a:off x="10515600" y="10890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116676</xdr:rowOff>
    </xdr:from>
    <xdr:to>
      <xdr:col>50</xdr:col>
      <xdr:colOff>165100</xdr:colOff>
      <xdr:row>64</xdr:row>
      <xdr:rowOff>46826</xdr:rowOff>
    </xdr:to>
    <xdr:sp macro="" textlink="">
      <xdr:nvSpPr>
        <xdr:cNvPr id="248" name="楕円 247">
          <a:extLst>
            <a:ext uri="{FF2B5EF4-FFF2-40B4-BE49-F238E27FC236}">
              <a16:creationId xmlns:a16="http://schemas.microsoft.com/office/drawing/2014/main" id="{42393E0F-B218-4148-B538-3A474573EECF}"/>
            </a:ext>
          </a:extLst>
        </xdr:cNvPr>
        <xdr:cNvSpPr/>
      </xdr:nvSpPr>
      <xdr:spPr>
        <a:xfrm>
          <a:off x="9588500" y="1091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161246</xdr:rowOff>
    </xdr:from>
    <xdr:to>
      <xdr:col>55</xdr:col>
      <xdr:colOff>0</xdr:colOff>
      <xdr:row>63</xdr:row>
      <xdr:rowOff>167476</xdr:rowOff>
    </xdr:to>
    <xdr:cxnSp macro="">
      <xdr:nvCxnSpPr>
        <xdr:cNvPr id="249" name="直線コネクタ 248">
          <a:extLst>
            <a:ext uri="{FF2B5EF4-FFF2-40B4-BE49-F238E27FC236}">
              <a16:creationId xmlns:a16="http://schemas.microsoft.com/office/drawing/2014/main" id="{8DCD20F0-F027-411D-A615-10366B788545}"/>
            </a:ext>
          </a:extLst>
        </xdr:cNvPr>
        <xdr:cNvCxnSpPr/>
      </xdr:nvCxnSpPr>
      <xdr:spPr>
        <a:xfrm flipV="1">
          <a:off x="9639300" y="10962596"/>
          <a:ext cx="838200" cy="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123548</xdr:rowOff>
    </xdr:from>
    <xdr:to>
      <xdr:col>46</xdr:col>
      <xdr:colOff>38100</xdr:colOff>
      <xdr:row>64</xdr:row>
      <xdr:rowOff>53698</xdr:rowOff>
    </xdr:to>
    <xdr:sp macro="" textlink="">
      <xdr:nvSpPr>
        <xdr:cNvPr id="250" name="楕円 249">
          <a:extLst>
            <a:ext uri="{FF2B5EF4-FFF2-40B4-BE49-F238E27FC236}">
              <a16:creationId xmlns:a16="http://schemas.microsoft.com/office/drawing/2014/main" id="{6F7A9FDE-418E-4998-A9E6-E0313B0F2EA9}"/>
            </a:ext>
          </a:extLst>
        </xdr:cNvPr>
        <xdr:cNvSpPr/>
      </xdr:nvSpPr>
      <xdr:spPr>
        <a:xfrm>
          <a:off x="8699500" y="1092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167476</xdr:rowOff>
    </xdr:from>
    <xdr:to>
      <xdr:col>50</xdr:col>
      <xdr:colOff>114300</xdr:colOff>
      <xdr:row>64</xdr:row>
      <xdr:rowOff>2898</xdr:rowOff>
    </xdr:to>
    <xdr:cxnSp macro="">
      <xdr:nvCxnSpPr>
        <xdr:cNvPr id="251" name="直線コネクタ 250">
          <a:extLst>
            <a:ext uri="{FF2B5EF4-FFF2-40B4-BE49-F238E27FC236}">
              <a16:creationId xmlns:a16="http://schemas.microsoft.com/office/drawing/2014/main" id="{699F9A83-E94F-4FD1-92B5-90F5069B30B8}"/>
            </a:ext>
          </a:extLst>
        </xdr:cNvPr>
        <xdr:cNvCxnSpPr/>
      </xdr:nvCxnSpPr>
      <xdr:spPr>
        <a:xfrm flipV="1">
          <a:off x="8750300" y="10968826"/>
          <a:ext cx="889000" cy="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129603</xdr:rowOff>
    </xdr:from>
    <xdr:to>
      <xdr:col>41</xdr:col>
      <xdr:colOff>101600</xdr:colOff>
      <xdr:row>64</xdr:row>
      <xdr:rowOff>59753</xdr:rowOff>
    </xdr:to>
    <xdr:sp macro="" textlink="">
      <xdr:nvSpPr>
        <xdr:cNvPr id="252" name="楕円 251">
          <a:extLst>
            <a:ext uri="{FF2B5EF4-FFF2-40B4-BE49-F238E27FC236}">
              <a16:creationId xmlns:a16="http://schemas.microsoft.com/office/drawing/2014/main" id="{0CDF327E-8E66-46E3-92B7-52C6DBB73DC0}"/>
            </a:ext>
          </a:extLst>
        </xdr:cNvPr>
        <xdr:cNvSpPr/>
      </xdr:nvSpPr>
      <xdr:spPr>
        <a:xfrm>
          <a:off x="7810500" y="1093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2898</xdr:rowOff>
    </xdr:from>
    <xdr:to>
      <xdr:col>45</xdr:col>
      <xdr:colOff>177800</xdr:colOff>
      <xdr:row>64</xdr:row>
      <xdr:rowOff>8953</xdr:rowOff>
    </xdr:to>
    <xdr:cxnSp macro="">
      <xdr:nvCxnSpPr>
        <xdr:cNvPr id="253" name="直線コネクタ 252">
          <a:extLst>
            <a:ext uri="{FF2B5EF4-FFF2-40B4-BE49-F238E27FC236}">
              <a16:creationId xmlns:a16="http://schemas.microsoft.com/office/drawing/2014/main" id="{1CC14138-8240-4FE8-B640-3A0733B2770D}"/>
            </a:ext>
          </a:extLst>
        </xdr:cNvPr>
        <xdr:cNvCxnSpPr/>
      </xdr:nvCxnSpPr>
      <xdr:spPr>
        <a:xfrm flipV="1">
          <a:off x="7861300" y="10975698"/>
          <a:ext cx="889000" cy="6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132968</xdr:rowOff>
    </xdr:from>
    <xdr:to>
      <xdr:col>36</xdr:col>
      <xdr:colOff>165100</xdr:colOff>
      <xdr:row>64</xdr:row>
      <xdr:rowOff>63118</xdr:rowOff>
    </xdr:to>
    <xdr:sp macro="" textlink="">
      <xdr:nvSpPr>
        <xdr:cNvPr id="254" name="楕円 253">
          <a:extLst>
            <a:ext uri="{FF2B5EF4-FFF2-40B4-BE49-F238E27FC236}">
              <a16:creationId xmlns:a16="http://schemas.microsoft.com/office/drawing/2014/main" id="{2C3E1F7F-5A88-46C2-BC4B-2F5351B30B78}"/>
            </a:ext>
          </a:extLst>
        </xdr:cNvPr>
        <xdr:cNvSpPr/>
      </xdr:nvSpPr>
      <xdr:spPr>
        <a:xfrm>
          <a:off x="6921500" y="1093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8953</xdr:rowOff>
    </xdr:from>
    <xdr:to>
      <xdr:col>41</xdr:col>
      <xdr:colOff>50800</xdr:colOff>
      <xdr:row>64</xdr:row>
      <xdr:rowOff>12318</xdr:rowOff>
    </xdr:to>
    <xdr:cxnSp macro="">
      <xdr:nvCxnSpPr>
        <xdr:cNvPr id="255" name="直線コネクタ 254">
          <a:extLst>
            <a:ext uri="{FF2B5EF4-FFF2-40B4-BE49-F238E27FC236}">
              <a16:creationId xmlns:a16="http://schemas.microsoft.com/office/drawing/2014/main" id="{1A47CC6F-42EA-4831-99FC-0055BAB34488}"/>
            </a:ext>
          </a:extLst>
        </xdr:cNvPr>
        <xdr:cNvCxnSpPr/>
      </xdr:nvCxnSpPr>
      <xdr:spPr>
        <a:xfrm flipV="1">
          <a:off x="6972300" y="10981753"/>
          <a:ext cx="889000" cy="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44F7C1B3-7B85-46EE-A456-0642FB137EB3}"/>
            </a:ext>
          </a:extLst>
        </xdr:cNvPr>
        <xdr:cNvSpPr txBox="1"/>
      </xdr:nvSpPr>
      <xdr:spPr>
        <a:xfrm>
          <a:off x="9281505" y="10597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954ACCF0-4139-4091-9A8F-817B2064D104}"/>
            </a:ext>
          </a:extLst>
        </xdr:cNvPr>
        <xdr:cNvSpPr txBox="1"/>
      </xdr:nvSpPr>
      <xdr:spPr>
        <a:xfrm>
          <a:off x="8405205" y="10622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CE3989BA-3025-4A56-8FE4-78887ABFFCFE}"/>
            </a:ext>
          </a:extLst>
        </xdr:cNvPr>
        <xdr:cNvSpPr txBox="1"/>
      </xdr:nvSpPr>
      <xdr:spPr>
        <a:xfrm>
          <a:off x="7516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CB31A227-5BA0-4AA3-8888-F2CD1A8174F3}"/>
            </a:ext>
          </a:extLst>
        </xdr:cNvPr>
        <xdr:cNvSpPr txBox="1"/>
      </xdr:nvSpPr>
      <xdr:spPr>
        <a:xfrm>
          <a:off x="66272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37953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FD959BBE-9B6A-4434-A792-64DD3307EDB3}"/>
            </a:ext>
          </a:extLst>
        </xdr:cNvPr>
        <xdr:cNvSpPr txBox="1"/>
      </xdr:nvSpPr>
      <xdr:spPr>
        <a:xfrm>
          <a:off x="9327095" y="1101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44825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E676219A-FE9E-4CEA-948B-72FC6B5D3F83}"/>
            </a:ext>
          </a:extLst>
        </xdr:cNvPr>
        <xdr:cNvSpPr txBox="1"/>
      </xdr:nvSpPr>
      <xdr:spPr>
        <a:xfrm>
          <a:off x="8450795" y="11017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50880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BE703C22-A279-4A81-97E5-08DC92AEE832}"/>
            </a:ext>
          </a:extLst>
        </xdr:cNvPr>
        <xdr:cNvSpPr txBox="1"/>
      </xdr:nvSpPr>
      <xdr:spPr>
        <a:xfrm>
          <a:off x="7561795" y="1102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54245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DA264164-58E3-47D0-B75B-B4DE0BE2AFA9}"/>
            </a:ext>
          </a:extLst>
        </xdr:cNvPr>
        <xdr:cNvSpPr txBox="1"/>
      </xdr:nvSpPr>
      <xdr:spPr>
        <a:xfrm>
          <a:off x="6672795" y="1102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7FC45CC-A3B5-448F-9E1E-43AFFA2BF67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8B03B63-F8E2-407D-9A9F-4D212B60887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6D09324-6E7B-4F08-9444-676C21AD4D7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46B14C0-C738-48F6-9C27-5EBE34DCE46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8BFFEC2-88E3-435C-835D-7A454BE392F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58A4FBE-ADD2-4B96-8712-5FFB918819D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85E5160-E544-4BD9-91E5-2B4E8455049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FA572F3-36BB-414B-8EED-4258158609E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7802F21-2FF2-46DF-9894-42837DA085B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A3CA90E-935C-4B39-BFAA-9BB1A1EB6D8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AF0B9A1-1758-4FD4-BBA1-70EEB0106B4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9BDAB841-BB69-42C1-AEC8-BF56C0C2385E}"/>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248F306E-DD8B-4670-87C4-9262F3BA98ED}"/>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B40D88DB-2A66-4F02-A4CC-664155D66FB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EC379B39-737E-4B4A-B443-A640C747EE1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BCBF0A9D-7876-4356-8D19-74A99B19A3F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95502616-4476-4189-A6A0-F8DE6ECB6C6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99E6E592-2580-42E7-BA39-BC335DAA0A6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EDEAAB1A-EDF4-4F91-8CF8-110B8CD7CF8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6695476-D396-47A3-90BA-1EA4CB173BA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5AD56745-B99F-47BD-85C2-667A188133A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2DF9A37-FCD8-462E-A03E-18496AA6820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C01766FD-8152-4FD5-8926-D367C1332B8B}"/>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E0D6768-F282-4CFE-9613-825FCE381EB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700CF855-DBE4-485A-9D93-FEE536C788F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E98E52CC-DCFB-4B7B-BF88-DF209D743223}"/>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F8C8755D-5E5D-43BD-94E8-E9FB33A9B855}"/>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2B2400A2-B6A4-4EF5-8BA1-BB8629A4019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141BB9B7-8FAC-4E36-916F-660944741B8B}"/>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AF811B2A-9AAA-443F-A124-C7C991955221}"/>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CC417F49-C7EB-4F49-81FD-5DD8BB5BB0A4}"/>
            </a:ext>
          </a:extLst>
        </xdr:cNvPr>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40289B7D-B563-4714-8171-878C9D9EC8C4}"/>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0A501A70-81AC-4DC1-96D6-89D05CBB372B}"/>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C4B35844-2323-40A0-B97A-6C601E9886B5}"/>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A9548C7F-CFB3-4B62-B9A6-CE351972DA6B}"/>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41A078F0-FB2E-4521-BE37-D1E92D4C4AB9}"/>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38BED6C-687C-4239-8E51-7432BBA2FE6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E290A78-0293-4105-960C-81CE3FCA1FA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F76CCF7-71A8-491D-ABED-9BAA8AB073A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49D4C54-34F9-4264-8152-756BDAF8063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0C04418-70E9-4FE2-9716-8BA2005E306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99968</xdr:rowOff>
    </xdr:from>
    <xdr:to>
      <xdr:col>24</xdr:col>
      <xdr:colOff>114300</xdr:colOff>
      <xdr:row>82</xdr:row>
      <xdr:rowOff>30118</xdr:rowOff>
    </xdr:to>
    <xdr:sp macro="" textlink="">
      <xdr:nvSpPr>
        <xdr:cNvPr id="305" name="楕円 304">
          <a:extLst>
            <a:ext uri="{FF2B5EF4-FFF2-40B4-BE49-F238E27FC236}">
              <a16:creationId xmlns:a16="http://schemas.microsoft.com/office/drawing/2014/main" id="{B9FA09ED-BB68-43BD-BCEA-82763B0B24A9}"/>
            </a:ext>
          </a:extLst>
        </xdr:cNvPr>
        <xdr:cNvSpPr/>
      </xdr:nvSpPr>
      <xdr:spPr>
        <a:xfrm>
          <a:off x="4584700" y="1398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122845</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DCB2FA47-1604-4EB5-A21D-25E29134198A}"/>
            </a:ext>
          </a:extLst>
        </xdr:cNvPr>
        <xdr:cNvSpPr txBox="1"/>
      </xdr:nvSpPr>
      <xdr:spPr>
        <a:xfrm>
          <a:off x="4673600" y="13838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68943</xdr:rowOff>
    </xdr:from>
    <xdr:to>
      <xdr:col>20</xdr:col>
      <xdr:colOff>38100</xdr:colOff>
      <xdr:row>81</xdr:row>
      <xdr:rowOff>170543</xdr:rowOff>
    </xdr:to>
    <xdr:sp macro="" textlink="">
      <xdr:nvSpPr>
        <xdr:cNvPr id="307" name="楕円 306">
          <a:extLst>
            <a:ext uri="{FF2B5EF4-FFF2-40B4-BE49-F238E27FC236}">
              <a16:creationId xmlns:a16="http://schemas.microsoft.com/office/drawing/2014/main" id="{F1A5D040-F157-40F6-81D2-F2D0F2C0DD9A}"/>
            </a:ext>
          </a:extLst>
        </xdr:cNvPr>
        <xdr:cNvSpPr/>
      </xdr:nvSpPr>
      <xdr:spPr>
        <a:xfrm>
          <a:off x="3746500" y="1395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119743</xdr:rowOff>
    </xdr:from>
    <xdr:to>
      <xdr:col>24</xdr:col>
      <xdr:colOff>63500</xdr:colOff>
      <xdr:row>81</xdr:row>
      <xdr:rowOff>150768</xdr:rowOff>
    </xdr:to>
    <xdr:cxnSp macro="">
      <xdr:nvCxnSpPr>
        <xdr:cNvPr id="308" name="直線コネクタ 307">
          <a:extLst>
            <a:ext uri="{FF2B5EF4-FFF2-40B4-BE49-F238E27FC236}">
              <a16:creationId xmlns:a16="http://schemas.microsoft.com/office/drawing/2014/main" id="{EF343CFE-F250-4949-AF2D-41180132BD7B}"/>
            </a:ext>
          </a:extLst>
        </xdr:cNvPr>
        <xdr:cNvCxnSpPr/>
      </xdr:nvCxnSpPr>
      <xdr:spPr>
        <a:xfrm>
          <a:off x="3797300" y="14007193"/>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157118</xdr:rowOff>
    </xdr:from>
    <xdr:to>
      <xdr:col>15</xdr:col>
      <xdr:colOff>101600</xdr:colOff>
      <xdr:row>82</xdr:row>
      <xdr:rowOff>87268</xdr:rowOff>
    </xdr:to>
    <xdr:sp macro="" textlink="">
      <xdr:nvSpPr>
        <xdr:cNvPr id="309" name="楕円 308">
          <a:extLst>
            <a:ext uri="{FF2B5EF4-FFF2-40B4-BE49-F238E27FC236}">
              <a16:creationId xmlns:a16="http://schemas.microsoft.com/office/drawing/2014/main" id="{7CA2FE5B-B532-4260-A352-973D5EC243D9}"/>
            </a:ext>
          </a:extLst>
        </xdr:cNvPr>
        <xdr:cNvSpPr/>
      </xdr:nvSpPr>
      <xdr:spPr>
        <a:xfrm>
          <a:off x="2857500" y="1404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119743</xdr:rowOff>
    </xdr:from>
    <xdr:to>
      <xdr:col>19</xdr:col>
      <xdr:colOff>177800</xdr:colOff>
      <xdr:row>82</xdr:row>
      <xdr:rowOff>36468</xdr:rowOff>
    </xdr:to>
    <xdr:cxnSp macro="">
      <xdr:nvCxnSpPr>
        <xdr:cNvPr id="310" name="直線コネクタ 309">
          <a:extLst>
            <a:ext uri="{FF2B5EF4-FFF2-40B4-BE49-F238E27FC236}">
              <a16:creationId xmlns:a16="http://schemas.microsoft.com/office/drawing/2014/main" id="{91B835CE-E7CC-4B6F-A13C-DEE26B6DC455}"/>
            </a:ext>
          </a:extLst>
        </xdr:cNvPr>
        <xdr:cNvCxnSpPr/>
      </xdr:nvCxnSpPr>
      <xdr:spPr>
        <a:xfrm flipV="1">
          <a:off x="2908300" y="14007193"/>
          <a:ext cx="8890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13426</xdr:rowOff>
    </xdr:from>
    <xdr:to>
      <xdr:col>10</xdr:col>
      <xdr:colOff>165100</xdr:colOff>
      <xdr:row>82</xdr:row>
      <xdr:rowOff>115026</xdr:rowOff>
    </xdr:to>
    <xdr:sp macro="" textlink="">
      <xdr:nvSpPr>
        <xdr:cNvPr id="311" name="楕円 310">
          <a:extLst>
            <a:ext uri="{FF2B5EF4-FFF2-40B4-BE49-F238E27FC236}">
              <a16:creationId xmlns:a16="http://schemas.microsoft.com/office/drawing/2014/main" id="{D1B0FE1A-F61D-4828-92AB-00EBD92BD1CE}"/>
            </a:ext>
          </a:extLst>
        </xdr:cNvPr>
        <xdr:cNvSpPr/>
      </xdr:nvSpPr>
      <xdr:spPr>
        <a:xfrm>
          <a:off x="1968500" y="1407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36468</xdr:rowOff>
    </xdr:from>
    <xdr:to>
      <xdr:col>15</xdr:col>
      <xdr:colOff>50800</xdr:colOff>
      <xdr:row>82</xdr:row>
      <xdr:rowOff>64226</xdr:rowOff>
    </xdr:to>
    <xdr:cxnSp macro="">
      <xdr:nvCxnSpPr>
        <xdr:cNvPr id="312" name="直線コネクタ 311">
          <a:extLst>
            <a:ext uri="{FF2B5EF4-FFF2-40B4-BE49-F238E27FC236}">
              <a16:creationId xmlns:a16="http://schemas.microsoft.com/office/drawing/2014/main" id="{C7153A92-229B-4095-9A8D-0FC8B38B71CD}"/>
            </a:ext>
          </a:extLst>
        </xdr:cNvPr>
        <xdr:cNvCxnSpPr/>
      </xdr:nvCxnSpPr>
      <xdr:spPr>
        <a:xfrm flipV="1">
          <a:off x="2019300" y="14095368"/>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158750</xdr:rowOff>
    </xdr:from>
    <xdr:to>
      <xdr:col>6</xdr:col>
      <xdr:colOff>38100</xdr:colOff>
      <xdr:row>83</xdr:row>
      <xdr:rowOff>88900</xdr:rowOff>
    </xdr:to>
    <xdr:sp macro="" textlink="">
      <xdr:nvSpPr>
        <xdr:cNvPr id="313" name="楕円 312">
          <a:extLst>
            <a:ext uri="{FF2B5EF4-FFF2-40B4-BE49-F238E27FC236}">
              <a16:creationId xmlns:a16="http://schemas.microsoft.com/office/drawing/2014/main" id="{E3484D2F-0D4D-4C28-BE59-F9109329BC1A}"/>
            </a:ext>
          </a:extLst>
        </xdr:cNvPr>
        <xdr:cNvSpPr/>
      </xdr:nvSpPr>
      <xdr:spPr>
        <a:xfrm>
          <a:off x="1079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64226</xdr:rowOff>
    </xdr:from>
    <xdr:to>
      <xdr:col>10</xdr:col>
      <xdr:colOff>114300</xdr:colOff>
      <xdr:row>83</xdr:row>
      <xdr:rowOff>38100</xdr:rowOff>
    </xdr:to>
    <xdr:cxnSp macro="">
      <xdr:nvCxnSpPr>
        <xdr:cNvPr id="314" name="直線コネクタ 313">
          <a:extLst>
            <a:ext uri="{FF2B5EF4-FFF2-40B4-BE49-F238E27FC236}">
              <a16:creationId xmlns:a16="http://schemas.microsoft.com/office/drawing/2014/main" id="{E21B036D-832C-4066-985F-61ADBD964047}"/>
            </a:ext>
          </a:extLst>
        </xdr:cNvPr>
        <xdr:cNvCxnSpPr/>
      </xdr:nvCxnSpPr>
      <xdr:spPr>
        <a:xfrm flipV="1">
          <a:off x="1130300" y="14123126"/>
          <a:ext cx="889000" cy="14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315" name="n_1aveValue【公営住宅】&#10;有形固定資産減価償却率">
          <a:extLst>
            <a:ext uri="{FF2B5EF4-FFF2-40B4-BE49-F238E27FC236}">
              <a16:creationId xmlns:a16="http://schemas.microsoft.com/office/drawing/2014/main" id="{827257AF-B95F-45E4-8A38-90CCDE1BAECA}"/>
            </a:ext>
          </a:extLst>
        </xdr:cNvPr>
        <xdr:cNvSpPr txBox="1"/>
      </xdr:nvSpPr>
      <xdr:spPr>
        <a:xfrm>
          <a:off x="35820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4EF1566A-6737-4BF3-B463-092603956AD2}"/>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7" name="n_3aveValue【公営住宅】&#10;有形固定資産減価償却率">
          <a:extLst>
            <a:ext uri="{FF2B5EF4-FFF2-40B4-BE49-F238E27FC236}">
              <a16:creationId xmlns:a16="http://schemas.microsoft.com/office/drawing/2014/main" id="{52818791-82C8-43B7-B7E8-957915CF8056}"/>
            </a:ext>
          </a:extLst>
        </xdr:cNvPr>
        <xdr:cNvSpPr txBox="1"/>
      </xdr:nvSpPr>
      <xdr:spPr>
        <a:xfrm>
          <a:off x="1816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114316</xdr:rowOff>
    </xdr:from>
    <xdr:ext cx="405111" cy="259045"/>
    <xdr:sp macro="" textlink="">
      <xdr:nvSpPr>
        <xdr:cNvPr id="318" name="n_4aveValue【公営住宅】&#10;有形固定資産減価償却率">
          <a:extLst>
            <a:ext uri="{FF2B5EF4-FFF2-40B4-BE49-F238E27FC236}">
              <a16:creationId xmlns:a16="http://schemas.microsoft.com/office/drawing/2014/main" id="{DAFC74A5-5C73-4B37-8780-CE43750DE4C5}"/>
            </a:ext>
          </a:extLst>
        </xdr:cNvPr>
        <xdr:cNvSpPr txBox="1"/>
      </xdr:nvSpPr>
      <xdr:spPr>
        <a:xfrm>
          <a:off x="927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15620</xdr:rowOff>
    </xdr:from>
    <xdr:ext cx="405111" cy="259045"/>
    <xdr:sp macro="" textlink="">
      <xdr:nvSpPr>
        <xdr:cNvPr id="319" name="n_1mainValue【公営住宅】&#10;有形固定資産減価償却率">
          <a:extLst>
            <a:ext uri="{FF2B5EF4-FFF2-40B4-BE49-F238E27FC236}">
              <a16:creationId xmlns:a16="http://schemas.microsoft.com/office/drawing/2014/main" id="{E9C1100B-019D-46BE-B906-86A9E8879E34}"/>
            </a:ext>
          </a:extLst>
        </xdr:cNvPr>
        <xdr:cNvSpPr txBox="1"/>
      </xdr:nvSpPr>
      <xdr:spPr>
        <a:xfrm>
          <a:off x="3582044" y="1373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103795</xdr:rowOff>
    </xdr:from>
    <xdr:ext cx="405111" cy="259045"/>
    <xdr:sp macro="" textlink="">
      <xdr:nvSpPr>
        <xdr:cNvPr id="320" name="n_2mainValue【公営住宅】&#10;有形固定資産減価償却率">
          <a:extLst>
            <a:ext uri="{FF2B5EF4-FFF2-40B4-BE49-F238E27FC236}">
              <a16:creationId xmlns:a16="http://schemas.microsoft.com/office/drawing/2014/main" id="{FB5272E9-5DAC-4915-A033-3191D04D534E}"/>
            </a:ext>
          </a:extLst>
        </xdr:cNvPr>
        <xdr:cNvSpPr txBox="1"/>
      </xdr:nvSpPr>
      <xdr:spPr>
        <a:xfrm>
          <a:off x="2705744" y="1381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131553</xdr:rowOff>
    </xdr:from>
    <xdr:ext cx="405111" cy="259045"/>
    <xdr:sp macro="" textlink="">
      <xdr:nvSpPr>
        <xdr:cNvPr id="321" name="n_3mainValue【公営住宅】&#10;有形固定資産減価償却率">
          <a:extLst>
            <a:ext uri="{FF2B5EF4-FFF2-40B4-BE49-F238E27FC236}">
              <a16:creationId xmlns:a16="http://schemas.microsoft.com/office/drawing/2014/main" id="{4532F10B-2126-43A3-9052-C5EFD32E6C5C}"/>
            </a:ext>
          </a:extLst>
        </xdr:cNvPr>
        <xdr:cNvSpPr txBox="1"/>
      </xdr:nvSpPr>
      <xdr:spPr>
        <a:xfrm>
          <a:off x="1816744" y="1384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105427</xdr:rowOff>
    </xdr:from>
    <xdr:ext cx="405111" cy="259045"/>
    <xdr:sp macro="" textlink="">
      <xdr:nvSpPr>
        <xdr:cNvPr id="322" name="n_4mainValue【公営住宅】&#10;有形固定資産減価償却率">
          <a:extLst>
            <a:ext uri="{FF2B5EF4-FFF2-40B4-BE49-F238E27FC236}">
              <a16:creationId xmlns:a16="http://schemas.microsoft.com/office/drawing/2014/main" id="{D3751F1A-34DF-4E01-A1B2-D670FC22AF24}"/>
            </a:ext>
          </a:extLst>
        </xdr:cNvPr>
        <xdr:cNvSpPr txBox="1"/>
      </xdr:nvSpPr>
      <xdr:spPr>
        <a:xfrm>
          <a:off x="927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C2F4CEF-607C-403E-96C5-5A57D74C63E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9AF10AC9-97BF-41A8-BC88-E1FD12F8781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A2639B4E-DA85-4322-8E0F-44BAB30BDA0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DBB99B9-F777-4F46-8F8D-BF3EB142FDF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AEDE5AE0-233B-49CB-BBD9-74EF4F82ED1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36F97D2D-8C10-4BD1-8A23-5D7C640A0BA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82DACFE7-EF19-4167-8AB7-6547406B8E9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A870F89-B2C2-4D34-A56A-716C4A97F99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4A2EF3A7-F9E6-42E8-870E-AA8E9DE41F0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164E378A-1211-4507-BFCA-79E78A2A1BD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8130CBC2-D2EF-4CBE-B470-EE77F96659B9}"/>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0D4EF5F3-AC65-4803-986F-332F3751740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7B88860B-5762-4F9E-97CB-686BB1213F3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98EE6F36-588E-4091-A31E-8FF502DC8BF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212B0CF1-1EE4-4833-8B0D-7B37F9E3D2F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C1083EA3-3BF1-450D-ADD3-57ABA5223E1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6BAA5315-BA2E-4CCD-B2AE-D9FFD8717DE1}"/>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5EEBF929-FCA6-44E2-A049-8B3259830DA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966A0598-45DA-4D6C-A9A9-8FC6BB9D6CC3}"/>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5FEC78F9-063F-4326-99ED-150EE208AB5C}"/>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91497BC3-44A6-461B-B6BF-ACBB6B36FC7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A939CC0C-014E-4096-9596-DE6B996A333B}"/>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2C23775E-F06D-4EB4-B5C5-1C4822EEFBA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7DD53092-B7F2-4E5B-8E5F-A019E354CF36}"/>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9221E3D9-3E9A-4560-9CE7-B2D687373DC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5A56956C-3EE7-48DF-976B-8FA79CA019E2}"/>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97B4F2F5-AC73-4E07-8A6D-98798E38D5A2}"/>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D4C095A0-0215-455B-93F5-06C5FEFCFD8E}"/>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9750A23C-4017-4476-8548-BAD3C213FC8A}"/>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FAE57A05-D90C-4A3C-ADA5-C350DCEC15AA}"/>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8EADF7DA-80D1-47F2-BC87-215E79F3B71C}"/>
            </a:ext>
          </a:extLst>
        </xdr:cNvPr>
        <xdr:cNvSpPr txBox="1"/>
      </xdr:nvSpPr>
      <xdr:spPr>
        <a:xfrm>
          <a:off x="10515600" y="1439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6C6EB7F9-302B-42CB-B6AB-D856BDF73561}"/>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04113A87-FF0B-4D70-98EA-6CE50AC6077A}"/>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0DF37D72-B725-4C83-AB46-72454B2FA27A}"/>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38377F78-56FD-4A2F-B27A-A0779D12489E}"/>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7D2499FD-27D9-4CD5-A78F-5A2ABCA2FBB5}"/>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6AE4362-9D8D-4A44-B905-64374740A92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B8006F6-42EE-4F39-AD3B-BFB29E28181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5315B4A-F47C-41FA-9A47-0EB4C38B170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F7235B39-9A5F-4E80-B8A4-D5708D37777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F8B34645-5BD8-4075-A14A-41D5A48B213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146123</xdr:rowOff>
    </xdr:from>
    <xdr:to>
      <xdr:col>55</xdr:col>
      <xdr:colOff>50800</xdr:colOff>
      <xdr:row>85</xdr:row>
      <xdr:rowOff>76273</xdr:rowOff>
    </xdr:to>
    <xdr:sp macro="" textlink="">
      <xdr:nvSpPr>
        <xdr:cNvPr id="364" name="楕円 363">
          <a:extLst>
            <a:ext uri="{FF2B5EF4-FFF2-40B4-BE49-F238E27FC236}">
              <a16:creationId xmlns:a16="http://schemas.microsoft.com/office/drawing/2014/main" id="{60CF7BF0-C9DD-47A9-837D-08B3184E1CD8}"/>
            </a:ext>
          </a:extLst>
        </xdr:cNvPr>
        <xdr:cNvSpPr/>
      </xdr:nvSpPr>
      <xdr:spPr>
        <a:xfrm>
          <a:off x="10426700" y="1454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124550</xdr:rowOff>
    </xdr:from>
    <xdr:ext cx="469744" cy="259045"/>
    <xdr:sp macro="" textlink="">
      <xdr:nvSpPr>
        <xdr:cNvPr id="365" name="【公営住宅】&#10;一人当たり面積該当値テキスト">
          <a:extLst>
            <a:ext uri="{FF2B5EF4-FFF2-40B4-BE49-F238E27FC236}">
              <a16:creationId xmlns:a16="http://schemas.microsoft.com/office/drawing/2014/main" id="{4ACB013A-7071-4215-AE64-EE01AEFEF82A}"/>
            </a:ext>
          </a:extLst>
        </xdr:cNvPr>
        <xdr:cNvSpPr txBox="1"/>
      </xdr:nvSpPr>
      <xdr:spPr>
        <a:xfrm>
          <a:off x="10515600" y="1452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160057</xdr:rowOff>
    </xdr:from>
    <xdr:to>
      <xdr:col>50</xdr:col>
      <xdr:colOff>165100</xdr:colOff>
      <xdr:row>85</xdr:row>
      <xdr:rowOff>90207</xdr:rowOff>
    </xdr:to>
    <xdr:sp macro="" textlink="">
      <xdr:nvSpPr>
        <xdr:cNvPr id="366" name="楕円 365">
          <a:extLst>
            <a:ext uri="{FF2B5EF4-FFF2-40B4-BE49-F238E27FC236}">
              <a16:creationId xmlns:a16="http://schemas.microsoft.com/office/drawing/2014/main" id="{8660650C-6DFC-4CDC-B584-1268072A15DE}"/>
            </a:ext>
          </a:extLst>
        </xdr:cNvPr>
        <xdr:cNvSpPr/>
      </xdr:nvSpPr>
      <xdr:spPr>
        <a:xfrm>
          <a:off x="9588500" y="1456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25473</xdr:rowOff>
    </xdr:from>
    <xdr:to>
      <xdr:col>55</xdr:col>
      <xdr:colOff>0</xdr:colOff>
      <xdr:row>85</xdr:row>
      <xdr:rowOff>39407</xdr:rowOff>
    </xdr:to>
    <xdr:cxnSp macro="">
      <xdr:nvCxnSpPr>
        <xdr:cNvPr id="367" name="直線コネクタ 366">
          <a:extLst>
            <a:ext uri="{FF2B5EF4-FFF2-40B4-BE49-F238E27FC236}">
              <a16:creationId xmlns:a16="http://schemas.microsoft.com/office/drawing/2014/main" id="{0F982D8A-8988-4051-9328-C4C742D0E753}"/>
            </a:ext>
          </a:extLst>
        </xdr:cNvPr>
        <xdr:cNvCxnSpPr/>
      </xdr:nvCxnSpPr>
      <xdr:spPr>
        <a:xfrm flipV="1">
          <a:off x="9639300" y="14598723"/>
          <a:ext cx="838200" cy="1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167568</xdr:rowOff>
    </xdr:from>
    <xdr:to>
      <xdr:col>46</xdr:col>
      <xdr:colOff>38100</xdr:colOff>
      <xdr:row>85</xdr:row>
      <xdr:rowOff>97718</xdr:rowOff>
    </xdr:to>
    <xdr:sp macro="" textlink="">
      <xdr:nvSpPr>
        <xdr:cNvPr id="368" name="楕円 367">
          <a:extLst>
            <a:ext uri="{FF2B5EF4-FFF2-40B4-BE49-F238E27FC236}">
              <a16:creationId xmlns:a16="http://schemas.microsoft.com/office/drawing/2014/main" id="{50977259-A4D0-4022-BC0E-3CB54677786D}"/>
            </a:ext>
          </a:extLst>
        </xdr:cNvPr>
        <xdr:cNvSpPr/>
      </xdr:nvSpPr>
      <xdr:spPr>
        <a:xfrm>
          <a:off x="8699500" y="1456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39407</xdr:rowOff>
    </xdr:from>
    <xdr:to>
      <xdr:col>50</xdr:col>
      <xdr:colOff>114300</xdr:colOff>
      <xdr:row>85</xdr:row>
      <xdr:rowOff>46918</xdr:rowOff>
    </xdr:to>
    <xdr:cxnSp macro="">
      <xdr:nvCxnSpPr>
        <xdr:cNvPr id="369" name="直線コネクタ 368">
          <a:extLst>
            <a:ext uri="{FF2B5EF4-FFF2-40B4-BE49-F238E27FC236}">
              <a16:creationId xmlns:a16="http://schemas.microsoft.com/office/drawing/2014/main" id="{BB26963E-5545-4AE0-A562-D76B6597664B}"/>
            </a:ext>
          </a:extLst>
        </xdr:cNvPr>
        <xdr:cNvCxnSpPr/>
      </xdr:nvCxnSpPr>
      <xdr:spPr>
        <a:xfrm flipV="1">
          <a:off x="8750300" y="14612657"/>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6133</xdr:rowOff>
    </xdr:from>
    <xdr:to>
      <xdr:col>41</xdr:col>
      <xdr:colOff>101600</xdr:colOff>
      <xdr:row>85</xdr:row>
      <xdr:rowOff>107733</xdr:rowOff>
    </xdr:to>
    <xdr:sp macro="" textlink="">
      <xdr:nvSpPr>
        <xdr:cNvPr id="370" name="楕円 369">
          <a:extLst>
            <a:ext uri="{FF2B5EF4-FFF2-40B4-BE49-F238E27FC236}">
              <a16:creationId xmlns:a16="http://schemas.microsoft.com/office/drawing/2014/main" id="{B2931F18-4A12-4B03-9E70-5C51C7F57641}"/>
            </a:ext>
          </a:extLst>
        </xdr:cNvPr>
        <xdr:cNvSpPr/>
      </xdr:nvSpPr>
      <xdr:spPr>
        <a:xfrm>
          <a:off x="7810500" y="1457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46918</xdr:rowOff>
    </xdr:from>
    <xdr:to>
      <xdr:col>45</xdr:col>
      <xdr:colOff>177800</xdr:colOff>
      <xdr:row>85</xdr:row>
      <xdr:rowOff>56933</xdr:rowOff>
    </xdr:to>
    <xdr:cxnSp macro="">
      <xdr:nvCxnSpPr>
        <xdr:cNvPr id="371" name="直線コネクタ 370">
          <a:extLst>
            <a:ext uri="{FF2B5EF4-FFF2-40B4-BE49-F238E27FC236}">
              <a16:creationId xmlns:a16="http://schemas.microsoft.com/office/drawing/2014/main" id="{E9BF9397-AECA-47B6-A439-FBFA27BA2849}"/>
            </a:ext>
          </a:extLst>
        </xdr:cNvPr>
        <xdr:cNvCxnSpPr/>
      </xdr:nvCxnSpPr>
      <xdr:spPr>
        <a:xfrm flipV="1">
          <a:off x="7861300" y="14620168"/>
          <a:ext cx="889000" cy="1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153198</xdr:rowOff>
    </xdr:from>
    <xdr:to>
      <xdr:col>36</xdr:col>
      <xdr:colOff>165100</xdr:colOff>
      <xdr:row>86</xdr:row>
      <xdr:rowOff>83348</xdr:rowOff>
    </xdr:to>
    <xdr:sp macro="" textlink="">
      <xdr:nvSpPr>
        <xdr:cNvPr id="372" name="楕円 371">
          <a:extLst>
            <a:ext uri="{FF2B5EF4-FFF2-40B4-BE49-F238E27FC236}">
              <a16:creationId xmlns:a16="http://schemas.microsoft.com/office/drawing/2014/main" id="{3C115E30-C12A-462D-8669-1CC16850E239}"/>
            </a:ext>
          </a:extLst>
        </xdr:cNvPr>
        <xdr:cNvSpPr/>
      </xdr:nvSpPr>
      <xdr:spPr>
        <a:xfrm>
          <a:off x="6921500" y="1472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56933</xdr:rowOff>
    </xdr:from>
    <xdr:to>
      <xdr:col>41</xdr:col>
      <xdr:colOff>50800</xdr:colOff>
      <xdr:row>86</xdr:row>
      <xdr:rowOff>32548</xdr:rowOff>
    </xdr:to>
    <xdr:cxnSp macro="">
      <xdr:nvCxnSpPr>
        <xdr:cNvPr id="373" name="直線コネクタ 372">
          <a:extLst>
            <a:ext uri="{FF2B5EF4-FFF2-40B4-BE49-F238E27FC236}">
              <a16:creationId xmlns:a16="http://schemas.microsoft.com/office/drawing/2014/main" id="{AE84D253-336D-4FCB-BD00-F32C0149FED0}"/>
            </a:ext>
          </a:extLst>
        </xdr:cNvPr>
        <xdr:cNvCxnSpPr/>
      </xdr:nvCxnSpPr>
      <xdr:spPr>
        <a:xfrm flipV="1">
          <a:off x="6972300" y="14630183"/>
          <a:ext cx="889000" cy="147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94A34CF2-BFDC-4995-BDFC-02A71253BA28}"/>
            </a:ext>
          </a:extLst>
        </xdr:cNvPr>
        <xdr:cNvSpPr txBox="1"/>
      </xdr:nvSpPr>
      <xdr:spPr>
        <a:xfrm>
          <a:off x="9391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117474</xdr:rowOff>
    </xdr:from>
    <xdr:ext cx="469744" cy="259045"/>
    <xdr:sp macro="" textlink="">
      <xdr:nvSpPr>
        <xdr:cNvPr id="375" name="n_2aveValue【公営住宅】&#10;一人当たり面積">
          <a:extLst>
            <a:ext uri="{FF2B5EF4-FFF2-40B4-BE49-F238E27FC236}">
              <a16:creationId xmlns:a16="http://schemas.microsoft.com/office/drawing/2014/main" id="{DCB9BB3F-B9AE-4E81-9A26-74C1814ABC59}"/>
            </a:ext>
          </a:extLst>
        </xdr:cNvPr>
        <xdr:cNvSpPr txBox="1"/>
      </xdr:nvSpPr>
      <xdr:spPr>
        <a:xfrm>
          <a:off x="8515427" y="1469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151328</xdr:rowOff>
    </xdr:from>
    <xdr:ext cx="469744" cy="259045"/>
    <xdr:sp macro="" textlink="">
      <xdr:nvSpPr>
        <xdr:cNvPr id="376" name="n_3aveValue【公営住宅】&#10;一人当たり面積">
          <a:extLst>
            <a:ext uri="{FF2B5EF4-FFF2-40B4-BE49-F238E27FC236}">
              <a16:creationId xmlns:a16="http://schemas.microsoft.com/office/drawing/2014/main" id="{DDA0F16F-8624-48C5-974D-A4107F74B6D5}"/>
            </a:ext>
          </a:extLst>
        </xdr:cNvPr>
        <xdr:cNvSpPr txBox="1"/>
      </xdr:nvSpPr>
      <xdr:spPr>
        <a:xfrm>
          <a:off x="7626427" y="1472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a:extLst>
            <a:ext uri="{FF2B5EF4-FFF2-40B4-BE49-F238E27FC236}">
              <a16:creationId xmlns:a16="http://schemas.microsoft.com/office/drawing/2014/main" id="{86DF3F1E-8F2A-40CA-B0B5-2FE22AB9A63D}"/>
            </a:ext>
          </a:extLst>
        </xdr:cNvPr>
        <xdr:cNvSpPr txBox="1"/>
      </xdr:nvSpPr>
      <xdr:spPr>
        <a:xfrm>
          <a:off x="6737427"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81334</xdr:rowOff>
    </xdr:from>
    <xdr:ext cx="469744" cy="259045"/>
    <xdr:sp macro="" textlink="">
      <xdr:nvSpPr>
        <xdr:cNvPr id="378" name="n_1mainValue【公営住宅】&#10;一人当たり面積">
          <a:extLst>
            <a:ext uri="{FF2B5EF4-FFF2-40B4-BE49-F238E27FC236}">
              <a16:creationId xmlns:a16="http://schemas.microsoft.com/office/drawing/2014/main" id="{22C1C727-C165-4F66-9900-8FEFF56C5B61}"/>
            </a:ext>
          </a:extLst>
        </xdr:cNvPr>
        <xdr:cNvSpPr txBox="1"/>
      </xdr:nvSpPr>
      <xdr:spPr>
        <a:xfrm>
          <a:off x="9391727" y="1465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114245</xdr:rowOff>
    </xdr:from>
    <xdr:ext cx="469744" cy="259045"/>
    <xdr:sp macro="" textlink="">
      <xdr:nvSpPr>
        <xdr:cNvPr id="379" name="n_2mainValue【公営住宅】&#10;一人当たり面積">
          <a:extLst>
            <a:ext uri="{FF2B5EF4-FFF2-40B4-BE49-F238E27FC236}">
              <a16:creationId xmlns:a16="http://schemas.microsoft.com/office/drawing/2014/main" id="{AB7153B9-F00E-4E9F-9776-E90F27549C14}"/>
            </a:ext>
          </a:extLst>
        </xdr:cNvPr>
        <xdr:cNvSpPr txBox="1"/>
      </xdr:nvSpPr>
      <xdr:spPr>
        <a:xfrm>
          <a:off x="8515427" y="14344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124260</xdr:rowOff>
    </xdr:from>
    <xdr:ext cx="469744" cy="259045"/>
    <xdr:sp macro="" textlink="">
      <xdr:nvSpPr>
        <xdr:cNvPr id="380" name="n_3mainValue【公営住宅】&#10;一人当たり面積">
          <a:extLst>
            <a:ext uri="{FF2B5EF4-FFF2-40B4-BE49-F238E27FC236}">
              <a16:creationId xmlns:a16="http://schemas.microsoft.com/office/drawing/2014/main" id="{95DCCF7B-F7BE-4731-95FB-6F0D8E210C04}"/>
            </a:ext>
          </a:extLst>
        </xdr:cNvPr>
        <xdr:cNvSpPr txBox="1"/>
      </xdr:nvSpPr>
      <xdr:spPr>
        <a:xfrm>
          <a:off x="7626427" y="14354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74475</xdr:rowOff>
    </xdr:from>
    <xdr:ext cx="469744" cy="259045"/>
    <xdr:sp macro="" textlink="">
      <xdr:nvSpPr>
        <xdr:cNvPr id="381" name="n_4mainValue【公営住宅】&#10;一人当たり面積">
          <a:extLst>
            <a:ext uri="{FF2B5EF4-FFF2-40B4-BE49-F238E27FC236}">
              <a16:creationId xmlns:a16="http://schemas.microsoft.com/office/drawing/2014/main" id="{4902C77B-12C5-4EF2-87C5-16EC73BF7AED}"/>
            </a:ext>
          </a:extLst>
        </xdr:cNvPr>
        <xdr:cNvSpPr txBox="1"/>
      </xdr:nvSpPr>
      <xdr:spPr>
        <a:xfrm>
          <a:off x="6737427" y="1481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56B2AE77-F81D-4C55-96D2-6F035E0D08F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E726D0E1-D9ED-490D-91FF-300FC50AF59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9BD4D610-8814-4177-A812-B26593ADD19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82AEE092-78B9-473C-9EBE-7614130C6B6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57365573-FFC3-43DE-B022-0414CA7B27C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FE63DFB8-5E7F-4B39-BC64-8F8E1C58FA2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013388A4-76B3-4C86-BEBA-33A736250C1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51DC86EC-A898-42D7-AC02-3B9387B33B0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8F708BC5-5D83-43FC-AE95-7609BB72A68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A254C43D-239B-4DE3-A5CD-C5FCD074A88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1A6053C2-C4E7-4343-85D5-1D5E049DE9C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55CA966C-BF41-4373-93C2-A92DC4C7039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87A5471E-EAD1-42F5-923E-E7118086B83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8CCE5722-EB8A-4E11-8CEB-D64EA50EF3A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6FD634D3-7B6B-45B7-80EB-82B8D7066D2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3552560A-5384-4767-A06B-9A8FA3F59EC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68EE1F7C-7049-4F2C-B644-06FCABC730A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169B6FBB-E3B6-465A-A7EA-54D2316C8E7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D6960314-B342-43BE-86E2-B1B90ECA29F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027EEC71-41B2-4A73-AFC7-AFDFC2FAC13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D9E16703-23F9-40C0-9667-F245646B06A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D09CA4FB-E87A-4AB2-B6B1-69D6E3766DF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8F444078-E45B-4F67-B3DD-13323E87C33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EACD71EE-3D9F-417D-AC88-06B7EAA6EA53}"/>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59027F01-F9C3-4E5D-93A0-395610A43A9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D7F35A68-050A-46FC-A81D-9B6B9A4D74E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25A6A093-B8F6-4686-8164-FA528D5362C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650C858F-AA42-4E3C-ACF6-520A64926E3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978E5E45-EE3F-4B2D-BDA1-3EC01F832B7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6513BCD2-346B-42B3-81F0-5852662BF52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15726EE1-1F40-4FDA-B990-41649815E30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C67052AE-19C7-4884-B2F2-1BFC8C65E6FB}"/>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CC81CBC0-5B4F-4FB2-85BC-C679D09265C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9CE8DF74-C52D-43AE-A02E-F403F3A49C9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5D67E1FE-D84B-40AD-BEB9-389C98D8132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EED8645B-6B32-4B88-9B8F-042E987FFC2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61A86573-088D-4503-A28F-038296E8B51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085D2DE3-B54C-4628-BD49-C971FD61124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EBFEF67C-0BA0-46C3-A3C5-66025B491F4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63574266-B879-4827-B906-8066780476D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2B550BC4-4B3E-4314-803A-C864E119950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57C24384-27BC-4C80-8D0D-F7975092B6A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B230053C-D20F-4C4A-865A-89BEBCEBEE6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E12E5743-5013-4F14-BFC9-9951E75EFA6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2B04F94C-ED00-4322-8B44-77425609F73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EDF0998D-A875-4834-8868-10D6A6FBEF8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A0B8FFD3-C8A1-4D0C-B26B-BDCC22C9C09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77B6F86C-63B6-48B4-8090-52A3C072268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0FD16B8A-0056-4678-945B-0F7E12F94B8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E721040E-9B5A-4513-A9E3-5A74260B312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E53BEA95-5BEF-4C94-A7D4-461CF85D2E9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19B02861-074A-4C4C-80A7-40B001C1DF0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A9F118B0-7CDA-4671-A324-7A43B04D3E3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10C47288-0993-4A5B-8D43-C3CB353F27A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58270F40-1675-46EC-8B6E-B7E542BA3E2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学校施設】&#10;有形固定資産減価償却率グラフ枠">
          <a:extLst>
            <a:ext uri="{FF2B5EF4-FFF2-40B4-BE49-F238E27FC236}">
              <a16:creationId xmlns:a16="http://schemas.microsoft.com/office/drawing/2014/main" id="{3EFF9EF4-AC94-454E-AE73-4F7A75D3EE5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438" name="直線コネクタ 437">
          <a:extLst>
            <a:ext uri="{FF2B5EF4-FFF2-40B4-BE49-F238E27FC236}">
              <a16:creationId xmlns:a16="http://schemas.microsoft.com/office/drawing/2014/main" id="{F9F9D296-B186-4B02-BE9D-B317F3E6F339}"/>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439" name="【学校施設】&#10;有形固定資産減価償却率最小値テキスト">
          <a:extLst>
            <a:ext uri="{FF2B5EF4-FFF2-40B4-BE49-F238E27FC236}">
              <a16:creationId xmlns:a16="http://schemas.microsoft.com/office/drawing/2014/main" id="{D4199F00-D2F6-4BA7-A43A-E7D6C9BA4F20}"/>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440" name="直線コネクタ 439">
          <a:extLst>
            <a:ext uri="{FF2B5EF4-FFF2-40B4-BE49-F238E27FC236}">
              <a16:creationId xmlns:a16="http://schemas.microsoft.com/office/drawing/2014/main" id="{74AD6FF9-F4FD-4A92-A1E0-B603A90519B1}"/>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441" name="【学校施設】&#10;有形固定資産減価償却率最大値テキスト">
          <a:extLst>
            <a:ext uri="{FF2B5EF4-FFF2-40B4-BE49-F238E27FC236}">
              <a16:creationId xmlns:a16="http://schemas.microsoft.com/office/drawing/2014/main" id="{D01F2F7A-C7DD-4A8E-9AFF-1422329C235B}"/>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442" name="直線コネクタ 441">
          <a:extLst>
            <a:ext uri="{FF2B5EF4-FFF2-40B4-BE49-F238E27FC236}">
              <a16:creationId xmlns:a16="http://schemas.microsoft.com/office/drawing/2014/main" id="{FFE86F55-194E-499C-9F84-CD5381470DD6}"/>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91457</xdr:rowOff>
    </xdr:from>
    <xdr:ext cx="405111" cy="259045"/>
    <xdr:sp macro="" textlink="">
      <xdr:nvSpPr>
        <xdr:cNvPr id="443" name="【学校施設】&#10;有形固定資産減価償却率平均値テキスト">
          <a:extLst>
            <a:ext uri="{FF2B5EF4-FFF2-40B4-BE49-F238E27FC236}">
              <a16:creationId xmlns:a16="http://schemas.microsoft.com/office/drawing/2014/main" id="{9FA742D3-3952-4AAD-80C5-6BFAEE536717}"/>
            </a:ext>
          </a:extLst>
        </xdr:cNvPr>
        <xdr:cNvSpPr txBox="1"/>
      </xdr:nvSpPr>
      <xdr:spPr>
        <a:xfrm>
          <a:off x="1635760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444" name="フローチャート: 判断 443">
          <a:extLst>
            <a:ext uri="{FF2B5EF4-FFF2-40B4-BE49-F238E27FC236}">
              <a16:creationId xmlns:a16="http://schemas.microsoft.com/office/drawing/2014/main" id="{552170C5-1A3D-43D3-8660-349FE68DDCA2}"/>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445" name="フローチャート: 判断 444">
          <a:extLst>
            <a:ext uri="{FF2B5EF4-FFF2-40B4-BE49-F238E27FC236}">
              <a16:creationId xmlns:a16="http://schemas.microsoft.com/office/drawing/2014/main" id="{AAA9A80A-1AC7-436B-AE5C-D75385177FD3}"/>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446" name="フローチャート: 判断 445">
          <a:extLst>
            <a:ext uri="{FF2B5EF4-FFF2-40B4-BE49-F238E27FC236}">
              <a16:creationId xmlns:a16="http://schemas.microsoft.com/office/drawing/2014/main" id="{86A7DDF9-1514-4E60-A32B-71A1B4FADA2B}"/>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447" name="フローチャート: 判断 446">
          <a:extLst>
            <a:ext uri="{FF2B5EF4-FFF2-40B4-BE49-F238E27FC236}">
              <a16:creationId xmlns:a16="http://schemas.microsoft.com/office/drawing/2014/main" id="{30EC6DA1-BEC7-4744-B10E-1C3F4C5E51AF}"/>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448" name="フローチャート: 判断 447">
          <a:extLst>
            <a:ext uri="{FF2B5EF4-FFF2-40B4-BE49-F238E27FC236}">
              <a16:creationId xmlns:a16="http://schemas.microsoft.com/office/drawing/2014/main" id="{8FC2297C-E86E-410E-A338-14E56F349FE6}"/>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EC281A79-2CF9-4DBE-A889-0FE15666740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68CFF3FC-DA1B-490C-95C0-E49151FB2F1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E7AC3752-66A6-4DE1-8F29-842E83234DD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43CB7C72-2A18-4724-B4B7-00B8D6B2506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6414E892-3F64-412C-B77B-126C8B03B11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54" name="楕円 453">
          <a:extLst>
            <a:ext uri="{FF2B5EF4-FFF2-40B4-BE49-F238E27FC236}">
              <a16:creationId xmlns:a16="http://schemas.microsoft.com/office/drawing/2014/main" id="{9E07149D-A439-4B7C-8C73-F7BB18F544F2}"/>
            </a:ext>
          </a:extLst>
        </xdr:cNvPr>
        <xdr:cNvSpPr/>
      </xdr:nvSpPr>
      <xdr:spPr>
        <a:xfrm>
          <a:off x="162687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107332</xdr:rowOff>
    </xdr:from>
    <xdr:ext cx="405111" cy="259045"/>
    <xdr:sp macro="" textlink="">
      <xdr:nvSpPr>
        <xdr:cNvPr id="455" name="【学校施設】&#10;有形固定資産減価償却率該当値テキスト">
          <a:extLst>
            <a:ext uri="{FF2B5EF4-FFF2-40B4-BE49-F238E27FC236}">
              <a16:creationId xmlns:a16="http://schemas.microsoft.com/office/drawing/2014/main" id="{48DDC4B4-E385-4294-9F9B-A70522C9E3F0}"/>
            </a:ext>
          </a:extLst>
        </xdr:cNvPr>
        <xdr:cNvSpPr txBox="1"/>
      </xdr:nvSpPr>
      <xdr:spPr>
        <a:xfrm>
          <a:off x="16357600" y="1022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55880</xdr:rowOff>
    </xdr:from>
    <xdr:to>
      <xdr:col>81</xdr:col>
      <xdr:colOff>101600</xdr:colOff>
      <xdr:row>60</xdr:row>
      <xdr:rowOff>157480</xdr:rowOff>
    </xdr:to>
    <xdr:sp macro="" textlink="">
      <xdr:nvSpPr>
        <xdr:cNvPr id="456" name="楕円 455">
          <a:extLst>
            <a:ext uri="{FF2B5EF4-FFF2-40B4-BE49-F238E27FC236}">
              <a16:creationId xmlns:a16="http://schemas.microsoft.com/office/drawing/2014/main" id="{A3414B5C-3C57-49C8-A070-ED9203D19DC8}"/>
            </a:ext>
          </a:extLst>
        </xdr:cNvPr>
        <xdr:cNvSpPr/>
      </xdr:nvSpPr>
      <xdr:spPr>
        <a:xfrm>
          <a:off x="15430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106680</xdr:rowOff>
    </xdr:from>
    <xdr:to>
      <xdr:col>85</xdr:col>
      <xdr:colOff>127000</xdr:colOff>
      <xdr:row>60</xdr:row>
      <xdr:rowOff>135255</xdr:rowOff>
    </xdr:to>
    <xdr:cxnSp macro="">
      <xdr:nvCxnSpPr>
        <xdr:cNvPr id="457" name="直線コネクタ 456">
          <a:extLst>
            <a:ext uri="{FF2B5EF4-FFF2-40B4-BE49-F238E27FC236}">
              <a16:creationId xmlns:a16="http://schemas.microsoft.com/office/drawing/2014/main" id="{929B3BAF-0C18-48C6-B22C-59EE864B02AD}"/>
            </a:ext>
          </a:extLst>
        </xdr:cNvPr>
        <xdr:cNvCxnSpPr/>
      </xdr:nvCxnSpPr>
      <xdr:spPr>
        <a:xfrm>
          <a:off x="15481300" y="1039368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93980</xdr:rowOff>
    </xdr:from>
    <xdr:to>
      <xdr:col>76</xdr:col>
      <xdr:colOff>165100</xdr:colOff>
      <xdr:row>62</xdr:row>
      <xdr:rowOff>24130</xdr:rowOff>
    </xdr:to>
    <xdr:sp macro="" textlink="">
      <xdr:nvSpPr>
        <xdr:cNvPr id="458" name="楕円 457">
          <a:extLst>
            <a:ext uri="{FF2B5EF4-FFF2-40B4-BE49-F238E27FC236}">
              <a16:creationId xmlns:a16="http://schemas.microsoft.com/office/drawing/2014/main" id="{D419D7F9-D57A-4819-8A2A-179FF8C47DC3}"/>
            </a:ext>
          </a:extLst>
        </xdr:cNvPr>
        <xdr:cNvSpPr/>
      </xdr:nvSpPr>
      <xdr:spPr>
        <a:xfrm>
          <a:off x="14541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106680</xdr:rowOff>
    </xdr:from>
    <xdr:to>
      <xdr:col>81</xdr:col>
      <xdr:colOff>50800</xdr:colOff>
      <xdr:row>61</xdr:row>
      <xdr:rowOff>144780</xdr:rowOff>
    </xdr:to>
    <xdr:cxnSp macro="">
      <xdr:nvCxnSpPr>
        <xdr:cNvPr id="459" name="直線コネクタ 458">
          <a:extLst>
            <a:ext uri="{FF2B5EF4-FFF2-40B4-BE49-F238E27FC236}">
              <a16:creationId xmlns:a16="http://schemas.microsoft.com/office/drawing/2014/main" id="{53A26B66-532D-43C9-8EFB-096B4073AFFD}"/>
            </a:ext>
          </a:extLst>
        </xdr:cNvPr>
        <xdr:cNvCxnSpPr/>
      </xdr:nvCxnSpPr>
      <xdr:spPr>
        <a:xfrm flipV="1">
          <a:off x="14592300" y="1039368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52070</xdr:rowOff>
    </xdr:from>
    <xdr:to>
      <xdr:col>72</xdr:col>
      <xdr:colOff>38100</xdr:colOff>
      <xdr:row>62</xdr:row>
      <xdr:rowOff>153670</xdr:rowOff>
    </xdr:to>
    <xdr:sp macro="" textlink="">
      <xdr:nvSpPr>
        <xdr:cNvPr id="460" name="楕円 459">
          <a:extLst>
            <a:ext uri="{FF2B5EF4-FFF2-40B4-BE49-F238E27FC236}">
              <a16:creationId xmlns:a16="http://schemas.microsoft.com/office/drawing/2014/main" id="{9BA9C427-80DC-4966-A2F1-408795AE29DD}"/>
            </a:ext>
          </a:extLst>
        </xdr:cNvPr>
        <xdr:cNvSpPr/>
      </xdr:nvSpPr>
      <xdr:spPr>
        <a:xfrm>
          <a:off x="13652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144780</xdr:rowOff>
    </xdr:from>
    <xdr:to>
      <xdr:col>76</xdr:col>
      <xdr:colOff>114300</xdr:colOff>
      <xdr:row>62</xdr:row>
      <xdr:rowOff>102870</xdr:rowOff>
    </xdr:to>
    <xdr:cxnSp macro="">
      <xdr:nvCxnSpPr>
        <xdr:cNvPr id="461" name="直線コネクタ 460">
          <a:extLst>
            <a:ext uri="{FF2B5EF4-FFF2-40B4-BE49-F238E27FC236}">
              <a16:creationId xmlns:a16="http://schemas.microsoft.com/office/drawing/2014/main" id="{55097A46-FA82-4EA8-ABAE-B2B386589C3E}"/>
            </a:ext>
          </a:extLst>
        </xdr:cNvPr>
        <xdr:cNvCxnSpPr/>
      </xdr:nvCxnSpPr>
      <xdr:spPr>
        <a:xfrm flipV="1">
          <a:off x="13703300" y="1060323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33020</xdr:rowOff>
    </xdr:from>
    <xdr:to>
      <xdr:col>67</xdr:col>
      <xdr:colOff>101600</xdr:colOff>
      <xdr:row>62</xdr:row>
      <xdr:rowOff>134620</xdr:rowOff>
    </xdr:to>
    <xdr:sp macro="" textlink="">
      <xdr:nvSpPr>
        <xdr:cNvPr id="462" name="楕円 461">
          <a:extLst>
            <a:ext uri="{FF2B5EF4-FFF2-40B4-BE49-F238E27FC236}">
              <a16:creationId xmlns:a16="http://schemas.microsoft.com/office/drawing/2014/main" id="{F458D170-D974-46F6-9A6A-7B5F2F25A648}"/>
            </a:ext>
          </a:extLst>
        </xdr:cNvPr>
        <xdr:cNvSpPr/>
      </xdr:nvSpPr>
      <xdr:spPr>
        <a:xfrm>
          <a:off x="127635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83820</xdr:rowOff>
    </xdr:from>
    <xdr:to>
      <xdr:col>71</xdr:col>
      <xdr:colOff>177800</xdr:colOff>
      <xdr:row>62</xdr:row>
      <xdr:rowOff>102870</xdr:rowOff>
    </xdr:to>
    <xdr:cxnSp macro="">
      <xdr:nvCxnSpPr>
        <xdr:cNvPr id="463" name="直線コネクタ 462">
          <a:extLst>
            <a:ext uri="{FF2B5EF4-FFF2-40B4-BE49-F238E27FC236}">
              <a16:creationId xmlns:a16="http://schemas.microsoft.com/office/drawing/2014/main" id="{34FBB092-EAD3-4638-9ED2-FD961DB3320C}"/>
            </a:ext>
          </a:extLst>
        </xdr:cNvPr>
        <xdr:cNvCxnSpPr/>
      </xdr:nvCxnSpPr>
      <xdr:spPr>
        <a:xfrm>
          <a:off x="12814300" y="107137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150512</xdr:rowOff>
    </xdr:from>
    <xdr:ext cx="405111" cy="259045"/>
    <xdr:sp macro="" textlink="">
      <xdr:nvSpPr>
        <xdr:cNvPr id="464" name="n_1aveValue【学校施設】&#10;有形固定資産減価償却率">
          <a:extLst>
            <a:ext uri="{FF2B5EF4-FFF2-40B4-BE49-F238E27FC236}">
              <a16:creationId xmlns:a16="http://schemas.microsoft.com/office/drawing/2014/main" id="{E1B2D6D9-483E-4E5A-AFD1-CDAB86324534}"/>
            </a:ext>
          </a:extLst>
        </xdr:cNvPr>
        <xdr:cNvSpPr txBox="1"/>
      </xdr:nvSpPr>
      <xdr:spPr>
        <a:xfrm>
          <a:off x="152660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465" name="n_2aveValue【学校施設】&#10;有形固定資産減価償却率">
          <a:extLst>
            <a:ext uri="{FF2B5EF4-FFF2-40B4-BE49-F238E27FC236}">
              <a16:creationId xmlns:a16="http://schemas.microsoft.com/office/drawing/2014/main" id="{36F7AB0C-959F-4588-ADB2-FA88882FE4DA}"/>
            </a:ext>
          </a:extLst>
        </xdr:cNvPr>
        <xdr:cNvSpPr txBox="1"/>
      </xdr:nvSpPr>
      <xdr:spPr>
        <a:xfrm>
          <a:off x="14389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466" name="n_3aveValue【学校施設】&#10;有形固定資産減価償却率">
          <a:extLst>
            <a:ext uri="{FF2B5EF4-FFF2-40B4-BE49-F238E27FC236}">
              <a16:creationId xmlns:a16="http://schemas.microsoft.com/office/drawing/2014/main" id="{6E320DC2-9853-4578-A5FF-6813EB00F2E3}"/>
            </a:ext>
          </a:extLst>
        </xdr:cNvPr>
        <xdr:cNvSpPr txBox="1"/>
      </xdr:nvSpPr>
      <xdr:spPr>
        <a:xfrm>
          <a:off x="13500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467" name="n_4aveValue【学校施設】&#10;有形固定資産減価償却率">
          <a:extLst>
            <a:ext uri="{FF2B5EF4-FFF2-40B4-BE49-F238E27FC236}">
              <a16:creationId xmlns:a16="http://schemas.microsoft.com/office/drawing/2014/main" id="{2BAA7CEE-1BC7-4E46-B05D-28FF138C5CB1}"/>
            </a:ext>
          </a:extLst>
        </xdr:cNvPr>
        <xdr:cNvSpPr txBox="1"/>
      </xdr:nvSpPr>
      <xdr:spPr>
        <a:xfrm>
          <a:off x="12611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2557</xdr:rowOff>
    </xdr:from>
    <xdr:ext cx="405111" cy="259045"/>
    <xdr:sp macro="" textlink="">
      <xdr:nvSpPr>
        <xdr:cNvPr id="468" name="n_1mainValue【学校施設】&#10;有形固定資産減価償却率">
          <a:extLst>
            <a:ext uri="{FF2B5EF4-FFF2-40B4-BE49-F238E27FC236}">
              <a16:creationId xmlns:a16="http://schemas.microsoft.com/office/drawing/2014/main" id="{2BA16E56-8311-4358-85F1-904D56759D92}"/>
            </a:ext>
          </a:extLst>
        </xdr:cNvPr>
        <xdr:cNvSpPr txBox="1"/>
      </xdr:nvSpPr>
      <xdr:spPr>
        <a:xfrm>
          <a:off x="152660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15257</xdr:rowOff>
    </xdr:from>
    <xdr:ext cx="405111" cy="259045"/>
    <xdr:sp macro="" textlink="">
      <xdr:nvSpPr>
        <xdr:cNvPr id="469" name="n_2mainValue【学校施設】&#10;有形固定資産減価償却率">
          <a:extLst>
            <a:ext uri="{FF2B5EF4-FFF2-40B4-BE49-F238E27FC236}">
              <a16:creationId xmlns:a16="http://schemas.microsoft.com/office/drawing/2014/main" id="{91083D0A-9F2B-40B1-B819-6BAF5C88F778}"/>
            </a:ext>
          </a:extLst>
        </xdr:cNvPr>
        <xdr:cNvSpPr txBox="1"/>
      </xdr:nvSpPr>
      <xdr:spPr>
        <a:xfrm>
          <a:off x="143897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144797</xdr:rowOff>
    </xdr:from>
    <xdr:ext cx="405111" cy="259045"/>
    <xdr:sp macro="" textlink="">
      <xdr:nvSpPr>
        <xdr:cNvPr id="470" name="n_3mainValue【学校施設】&#10;有形固定資産減価償却率">
          <a:extLst>
            <a:ext uri="{FF2B5EF4-FFF2-40B4-BE49-F238E27FC236}">
              <a16:creationId xmlns:a16="http://schemas.microsoft.com/office/drawing/2014/main" id="{B40FDF14-340D-4B67-AF4B-EF39051AAF34}"/>
            </a:ext>
          </a:extLst>
        </xdr:cNvPr>
        <xdr:cNvSpPr txBox="1"/>
      </xdr:nvSpPr>
      <xdr:spPr>
        <a:xfrm>
          <a:off x="1350074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125747</xdr:rowOff>
    </xdr:from>
    <xdr:ext cx="405111" cy="259045"/>
    <xdr:sp macro="" textlink="">
      <xdr:nvSpPr>
        <xdr:cNvPr id="471" name="n_4mainValue【学校施設】&#10;有形固定資産減価償却率">
          <a:extLst>
            <a:ext uri="{FF2B5EF4-FFF2-40B4-BE49-F238E27FC236}">
              <a16:creationId xmlns:a16="http://schemas.microsoft.com/office/drawing/2014/main" id="{C5D25F44-49EF-4F4A-BA48-096BB934CCC9}"/>
            </a:ext>
          </a:extLst>
        </xdr:cNvPr>
        <xdr:cNvSpPr txBox="1"/>
      </xdr:nvSpPr>
      <xdr:spPr>
        <a:xfrm>
          <a:off x="12611744" y="1075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C16F88A9-869D-4D0E-8435-220E4F16C65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B2AD7E7C-6E39-4087-950E-B222A5E2A56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066AC500-B3DD-4DBB-BE99-C3CD648BB1B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43E845B2-8F0C-427D-9298-6B9FBA44592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0E5FDB3C-42DE-4D9E-9745-A15CF6F4B2B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5A396E89-F2E6-441F-9406-3B7D34D8903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E2E4ACD8-4403-4C8D-96EF-D9B60DCCE02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728C45A8-18C8-4D12-A329-B9FAB061708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D37CD97B-839F-4500-8BB4-6CC08303CA7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3A7A31F1-EDF2-496B-83F3-96534CFF432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2" name="直線コネクタ 481">
          <a:extLst>
            <a:ext uri="{FF2B5EF4-FFF2-40B4-BE49-F238E27FC236}">
              <a16:creationId xmlns:a16="http://schemas.microsoft.com/office/drawing/2014/main" id="{5C60A909-03D2-4A3E-97AF-D816907D2A4A}"/>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3" name="テキスト ボックス 482">
          <a:extLst>
            <a:ext uri="{FF2B5EF4-FFF2-40B4-BE49-F238E27FC236}">
              <a16:creationId xmlns:a16="http://schemas.microsoft.com/office/drawing/2014/main" id="{E95822CE-FC68-40F1-92F0-279183BE2A86}"/>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4" name="直線コネクタ 483">
          <a:extLst>
            <a:ext uri="{FF2B5EF4-FFF2-40B4-BE49-F238E27FC236}">
              <a16:creationId xmlns:a16="http://schemas.microsoft.com/office/drawing/2014/main" id="{CAD077BC-19D2-49D3-B5C6-E84548408922}"/>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5" name="テキスト ボックス 484">
          <a:extLst>
            <a:ext uri="{FF2B5EF4-FFF2-40B4-BE49-F238E27FC236}">
              <a16:creationId xmlns:a16="http://schemas.microsoft.com/office/drawing/2014/main" id="{CA8AD4B4-4C07-4F1F-943E-5AEC020A02F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6" name="直線コネクタ 485">
          <a:extLst>
            <a:ext uri="{FF2B5EF4-FFF2-40B4-BE49-F238E27FC236}">
              <a16:creationId xmlns:a16="http://schemas.microsoft.com/office/drawing/2014/main" id="{E6B477D1-B463-4664-B0D7-FACCDBEFDF6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7" name="テキスト ボックス 486">
          <a:extLst>
            <a:ext uri="{FF2B5EF4-FFF2-40B4-BE49-F238E27FC236}">
              <a16:creationId xmlns:a16="http://schemas.microsoft.com/office/drawing/2014/main" id="{1E5A440C-8EE3-473D-8FAF-35DEC63047E1}"/>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8" name="直線コネクタ 487">
          <a:extLst>
            <a:ext uri="{FF2B5EF4-FFF2-40B4-BE49-F238E27FC236}">
              <a16:creationId xmlns:a16="http://schemas.microsoft.com/office/drawing/2014/main" id="{A79DEE1A-B19C-49E0-B4CA-F1A8C84E489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9" name="テキスト ボックス 488">
          <a:extLst>
            <a:ext uri="{FF2B5EF4-FFF2-40B4-BE49-F238E27FC236}">
              <a16:creationId xmlns:a16="http://schemas.microsoft.com/office/drawing/2014/main" id="{DD2BAF75-A632-471B-B69B-6F1DF2A41A4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0" name="直線コネクタ 489">
          <a:extLst>
            <a:ext uri="{FF2B5EF4-FFF2-40B4-BE49-F238E27FC236}">
              <a16:creationId xmlns:a16="http://schemas.microsoft.com/office/drawing/2014/main" id="{7D3B6FF8-9AEE-4A95-B8F8-437453C9EB2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491" name="テキスト ボックス 490">
          <a:extLst>
            <a:ext uri="{FF2B5EF4-FFF2-40B4-BE49-F238E27FC236}">
              <a16:creationId xmlns:a16="http://schemas.microsoft.com/office/drawing/2014/main" id="{E4659701-C88E-497C-BBA0-4262B5D565C5}"/>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2" name="直線コネクタ 491">
          <a:extLst>
            <a:ext uri="{FF2B5EF4-FFF2-40B4-BE49-F238E27FC236}">
              <a16:creationId xmlns:a16="http://schemas.microsoft.com/office/drawing/2014/main" id="{807D6C8B-D2D4-4947-8B56-8F646A52917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93" name="テキスト ボックス 492">
          <a:extLst>
            <a:ext uri="{FF2B5EF4-FFF2-40B4-BE49-F238E27FC236}">
              <a16:creationId xmlns:a16="http://schemas.microsoft.com/office/drawing/2014/main" id="{B9679479-FF53-4213-B83B-43639B2C28C5}"/>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4" name="直線コネクタ 493">
          <a:extLst>
            <a:ext uri="{FF2B5EF4-FFF2-40B4-BE49-F238E27FC236}">
              <a16:creationId xmlns:a16="http://schemas.microsoft.com/office/drawing/2014/main" id="{3D0F859C-8178-4B26-A4E8-F6577717FF1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5" name="テキスト ボックス 494">
          <a:extLst>
            <a:ext uri="{FF2B5EF4-FFF2-40B4-BE49-F238E27FC236}">
              <a16:creationId xmlns:a16="http://schemas.microsoft.com/office/drawing/2014/main" id="{826539C3-E8BA-4815-B6F8-44A39DCBA63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6" name="【学校施設】&#10;一人当たり面積グラフ枠">
          <a:extLst>
            <a:ext uri="{FF2B5EF4-FFF2-40B4-BE49-F238E27FC236}">
              <a16:creationId xmlns:a16="http://schemas.microsoft.com/office/drawing/2014/main" id="{DA93C826-EEB1-414F-A0F4-BB68FFA0773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497" name="直線コネクタ 496">
          <a:extLst>
            <a:ext uri="{FF2B5EF4-FFF2-40B4-BE49-F238E27FC236}">
              <a16:creationId xmlns:a16="http://schemas.microsoft.com/office/drawing/2014/main" id="{D6A25560-ED0B-4C0C-AF72-51F301E39803}"/>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498" name="【学校施設】&#10;一人当たり面積最小値テキスト">
          <a:extLst>
            <a:ext uri="{FF2B5EF4-FFF2-40B4-BE49-F238E27FC236}">
              <a16:creationId xmlns:a16="http://schemas.microsoft.com/office/drawing/2014/main" id="{5E0845B9-7CC7-444D-AFC4-89021424B0E1}"/>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499" name="直線コネクタ 498">
          <a:extLst>
            <a:ext uri="{FF2B5EF4-FFF2-40B4-BE49-F238E27FC236}">
              <a16:creationId xmlns:a16="http://schemas.microsoft.com/office/drawing/2014/main" id="{4A6DB5F2-ED7F-48AB-9FF8-39223B3CE809}"/>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500" name="【学校施設】&#10;一人当たり面積最大値テキスト">
          <a:extLst>
            <a:ext uri="{FF2B5EF4-FFF2-40B4-BE49-F238E27FC236}">
              <a16:creationId xmlns:a16="http://schemas.microsoft.com/office/drawing/2014/main" id="{2DF0E7D9-4762-4D77-9873-BA00187A12A3}"/>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501" name="直線コネクタ 500">
          <a:extLst>
            <a:ext uri="{FF2B5EF4-FFF2-40B4-BE49-F238E27FC236}">
              <a16:creationId xmlns:a16="http://schemas.microsoft.com/office/drawing/2014/main" id="{17B3C086-ECA2-4DEC-9899-17ED53C29663}"/>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106262</xdr:rowOff>
    </xdr:from>
    <xdr:ext cx="469744" cy="259045"/>
    <xdr:sp macro="" textlink="">
      <xdr:nvSpPr>
        <xdr:cNvPr id="502" name="【学校施設】&#10;一人当たり面積平均値テキスト">
          <a:extLst>
            <a:ext uri="{FF2B5EF4-FFF2-40B4-BE49-F238E27FC236}">
              <a16:creationId xmlns:a16="http://schemas.microsoft.com/office/drawing/2014/main" id="{3BCDE2A2-6D9C-4028-A276-239C2F47A27C}"/>
            </a:ext>
          </a:extLst>
        </xdr:cNvPr>
        <xdr:cNvSpPr txBox="1"/>
      </xdr:nvSpPr>
      <xdr:spPr>
        <a:xfrm>
          <a:off x="22199600" y="10564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503" name="フローチャート: 判断 502">
          <a:extLst>
            <a:ext uri="{FF2B5EF4-FFF2-40B4-BE49-F238E27FC236}">
              <a16:creationId xmlns:a16="http://schemas.microsoft.com/office/drawing/2014/main" id="{6B53EAA8-D3BF-407A-8F08-E4A1C7278198}"/>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504" name="フローチャート: 判断 503">
          <a:extLst>
            <a:ext uri="{FF2B5EF4-FFF2-40B4-BE49-F238E27FC236}">
              <a16:creationId xmlns:a16="http://schemas.microsoft.com/office/drawing/2014/main" id="{51C1C01D-3293-43F1-9D81-4DE2E5D69CC7}"/>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505" name="フローチャート: 判断 504">
          <a:extLst>
            <a:ext uri="{FF2B5EF4-FFF2-40B4-BE49-F238E27FC236}">
              <a16:creationId xmlns:a16="http://schemas.microsoft.com/office/drawing/2014/main" id="{7022ECFE-5FDF-4281-AEA6-3E6A9E9F602D}"/>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506" name="フローチャート: 判断 505">
          <a:extLst>
            <a:ext uri="{FF2B5EF4-FFF2-40B4-BE49-F238E27FC236}">
              <a16:creationId xmlns:a16="http://schemas.microsoft.com/office/drawing/2014/main" id="{ACD4E6DD-DFD9-4576-98CC-0C030832E94F}"/>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507" name="フローチャート: 判断 506">
          <a:extLst>
            <a:ext uri="{FF2B5EF4-FFF2-40B4-BE49-F238E27FC236}">
              <a16:creationId xmlns:a16="http://schemas.microsoft.com/office/drawing/2014/main" id="{E5560BC8-AD7D-463A-ADC5-03B4A753C549}"/>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F353DC6B-B574-44EC-88C9-ECFD02E9C10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994541B9-232F-4D27-A0F6-DA4DE48E4E1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0C9A8FE2-17A9-49D7-B4A3-36A33020EED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E7199C73-391B-491F-97A8-3D2F5160EF3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03095986-1D49-44D1-BD89-5C612F9250C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74385</xdr:rowOff>
    </xdr:from>
    <xdr:to>
      <xdr:col>116</xdr:col>
      <xdr:colOff>114300</xdr:colOff>
      <xdr:row>61</xdr:row>
      <xdr:rowOff>4535</xdr:rowOff>
    </xdr:to>
    <xdr:sp macro="" textlink="">
      <xdr:nvSpPr>
        <xdr:cNvPr id="513" name="楕円 512">
          <a:extLst>
            <a:ext uri="{FF2B5EF4-FFF2-40B4-BE49-F238E27FC236}">
              <a16:creationId xmlns:a16="http://schemas.microsoft.com/office/drawing/2014/main" id="{4BBC668E-040B-44A2-89AB-A14BB6DD4794}"/>
            </a:ext>
          </a:extLst>
        </xdr:cNvPr>
        <xdr:cNvSpPr/>
      </xdr:nvSpPr>
      <xdr:spPr>
        <a:xfrm>
          <a:off x="22110700" y="1036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97262</xdr:rowOff>
    </xdr:from>
    <xdr:ext cx="469744" cy="259045"/>
    <xdr:sp macro="" textlink="">
      <xdr:nvSpPr>
        <xdr:cNvPr id="514" name="【学校施設】&#10;一人当たり面積該当値テキスト">
          <a:extLst>
            <a:ext uri="{FF2B5EF4-FFF2-40B4-BE49-F238E27FC236}">
              <a16:creationId xmlns:a16="http://schemas.microsoft.com/office/drawing/2014/main" id="{2463E61A-D246-43C9-9741-10F1B50BB486}"/>
            </a:ext>
          </a:extLst>
        </xdr:cNvPr>
        <xdr:cNvSpPr txBox="1"/>
      </xdr:nvSpPr>
      <xdr:spPr>
        <a:xfrm>
          <a:off x="22199600" y="10212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94742</xdr:rowOff>
    </xdr:from>
    <xdr:to>
      <xdr:col>112</xdr:col>
      <xdr:colOff>38100</xdr:colOff>
      <xdr:row>61</xdr:row>
      <xdr:rowOff>24892</xdr:rowOff>
    </xdr:to>
    <xdr:sp macro="" textlink="">
      <xdr:nvSpPr>
        <xdr:cNvPr id="515" name="楕円 514">
          <a:extLst>
            <a:ext uri="{FF2B5EF4-FFF2-40B4-BE49-F238E27FC236}">
              <a16:creationId xmlns:a16="http://schemas.microsoft.com/office/drawing/2014/main" id="{B79046D2-F14D-4316-998E-A0ED85AE76ED}"/>
            </a:ext>
          </a:extLst>
        </xdr:cNvPr>
        <xdr:cNvSpPr/>
      </xdr:nvSpPr>
      <xdr:spPr>
        <a:xfrm>
          <a:off x="21272500" y="1038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125185</xdr:rowOff>
    </xdr:from>
    <xdr:to>
      <xdr:col>116</xdr:col>
      <xdr:colOff>63500</xdr:colOff>
      <xdr:row>60</xdr:row>
      <xdr:rowOff>145542</xdr:rowOff>
    </xdr:to>
    <xdr:cxnSp macro="">
      <xdr:nvCxnSpPr>
        <xdr:cNvPr id="516" name="直線コネクタ 515">
          <a:extLst>
            <a:ext uri="{FF2B5EF4-FFF2-40B4-BE49-F238E27FC236}">
              <a16:creationId xmlns:a16="http://schemas.microsoft.com/office/drawing/2014/main" id="{0B69F16C-2FF7-4D3B-9724-EF191A5E573F}"/>
            </a:ext>
          </a:extLst>
        </xdr:cNvPr>
        <xdr:cNvCxnSpPr/>
      </xdr:nvCxnSpPr>
      <xdr:spPr>
        <a:xfrm flipV="1">
          <a:off x="21323300" y="10412185"/>
          <a:ext cx="838200" cy="20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158859</xdr:rowOff>
    </xdr:from>
    <xdr:to>
      <xdr:col>107</xdr:col>
      <xdr:colOff>101600</xdr:colOff>
      <xdr:row>61</xdr:row>
      <xdr:rowOff>89009</xdr:rowOff>
    </xdr:to>
    <xdr:sp macro="" textlink="">
      <xdr:nvSpPr>
        <xdr:cNvPr id="517" name="楕円 516">
          <a:extLst>
            <a:ext uri="{FF2B5EF4-FFF2-40B4-BE49-F238E27FC236}">
              <a16:creationId xmlns:a16="http://schemas.microsoft.com/office/drawing/2014/main" id="{ECA31404-D61F-4C3E-A6CB-E9BE0A1CB386}"/>
            </a:ext>
          </a:extLst>
        </xdr:cNvPr>
        <xdr:cNvSpPr/>
      </xdr:nvSpPr>
      <xdr:spPr>
        <a:xfrm>
          <a:off x="20383500" y="1044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145542</xdr:rowOff>
    </xdr:from>
    <xdr:to>
      <xdr:col>111</xdr:col>
      <xdr:colOff>177800</xdr:colOff>
      <xdr:row>61</xdr:row>
      <xdr:rowOff>38209</xdr:rowOff>
    </xdr:to>
    <xdr:cxnSp macro="">
      <xdr:nvCxnSpPr>
        <xdr:cNvPr id="518" name="直線コネクタ 517">
          <a:extLst>
            <a:ext uri="{FF2B5EF4-FFF2-40B4-BE49-F238E27FC236}">
              <a16:creationId xmlns:a16="http://schemas.microsoft.com/office/drawing/2014/main" id="{2CEB847B-7B75-491D-998F-B6036D29E930}"/>
            </a:ext>
          </a:extLst>
        </xdr:cNvPr>
        <xdr:cNvCxnSpPr/>
      </xdr:nvCxnSpPr>
      <xdr:spPr>
        <a:xfrm flipV="1">
          <a:off x="20434300" y="10432542"/>
          <a:ext cx="889000" cy="64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16147</xdr:rowOff>
    </xdr:from>
    <xdr:to>
      <xdr:col>102</xdr:col>
      <xdr:colOff>165100</xdr:colOff>
      <xdr:row>61</xdr:row>
      <xdr:rowOff>117747</xdr:rowOff>
    </xdr:to>
    <xdr:sp macro="" textlink="">
      <xdr:nvSpPr>
        <xdr:cNvPr id="519" name="楕円 518">
          <a:extLst>
            <a:ext uri="{FF2B5EF4-FFF2-40B4-BE49-F238E27FC236}">
              <a16:creationId xmlns:a16="http://schemas.microsoft.com/office/drawing/2014/main" id="{9E5F4BE7-BE1C-4FDA-A17A-058464E0A179}"/>
            </a:ext>
          </a:extLst>
        </xdr:cNvPr>
        <xdr:cNvSpPr/>
      </xdr:nvSpPr>
      <xdr:spPr>
        <a:xfrm>
          <a:off x="19494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38209</xdr:rowOff>
    </xdr:from>
    <xdr:to>
      <xdr:col>107</xdr:col>
      <xdr:colOff>50800</xdr:colOff>
      <xdr:row>61</xdr:row>
      <xdr:rowOff>66947</xdr:rowOff>
    </xdr:to>
    <xdr:cxnSp macro="">
      <xdr:nvCxnSpPr>
        <xdr:cNvPr id="520" name="直線コネクタ 519">
          <a:extLst>
            <a:ext uri="{FF2B5EF4-FFF2-40B4-BE49-F238E27FC236}">
              <a16:creationId xmlns:a16="http://schemas.microsoft.com/office/drawing/2014/main" id="{65B1DBF1-61AD-4A17-A9EF-2814EF871EE9}"/>
            </a:ext>
          </a:extLst>
        </xdr:cNvPr>
        <xdr:cNvCxnSpPr/>
      </xdr:nvCxnSpPr>
      <xdr:spPr>
        <a:xfrm flipV="1">
          <a:off x="19545300" y="10496659"/>
          <a:ext cx="889000" cy="28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32149</xdr:rowOff>
    </xdr:from>
    <xdr:to>
      <xdr:col>98</xdr:col>
      <xdr:colOff>38100</xdr:colOff>
      <xdr:row>61</xdr:row>
      <xdr:rowOff>133749</xdr:rowOff>
    </xdr:to>
    <xdr:sp macro="" textlink="">
      <xdr:nvSpPr>
        <xdr:cNvPr id="521" name="楕円 520">
          <a:extLst>
            <a:ext uri="{FF2B5EF4-FFF2-40B4-BE49-F238E27FC236}">
              <a16:creationId xmlns:a16="http://schemas.microsoft.com/office/drawing/2014/main" id="{1195A670-BDD6-4F6F-820D-59168E37E4B7}"/>
            </a:ext>
          </a:extLst>
        </xdr:cNvPr>
        <xdr:cNvSpPr/>
      </xdr:nvSpPr>
      <xdr:spPr>
        <a:xfrm>
          <a:off x="18605500" y="1049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66947</xdr:rowOff>
    </xdr:from>
    <xdr:to>
      <xdr:col>102</xdr:col>
      <xdr:colOff>114300</xdr:colOff>
      <xdr:row>61</xdr:row>
      <xdr:rowOff>82949</xdr:rowOff>
    </xdr:to>
    <xdr:cxnSp macro="">
      <xdr:nvCxnSpPr>
        <xdr:cNvPr id="522" name="直線コネクタ 521">
          <a:extLst>
            <a:ext uri="{FF2B5EF4-FFF2-40B4-BE49-F238E27FC236}">
              <a16:creationId xmlns:a16="http://schemas.microsoft.com/office/drawing/2014/main" id="{6A34D524-AACC-4180-A8BA-D598209BDDC0}"/>
            </a:ext>
          </a:extLst>
        </xdr:cNvPr>
        <xdr:cNvCxnSpPr/>
      </xdr:nvCxnSpPr>
      <xdr:spPr>
        <a:xfrm flipV="1">
          <a:off x="18656300" y="10525397"/>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89824</xdr:rowOff>
    </xdr:from>
    <xdr:ext cx="469744" cy="259045"/>
    <xdr:sp macro="" textlink="">
      <xdr:nvSpPr>
        <xdr:cNvPr id="523" name="n_1aveValue【学校施設】&#10;一人当たり面積">
          <a:extLst>
            <a:ext uri="{FF2B5EF4-FFF2-40B4-BE49-F238E27FC236}">
              <a16:creationId xmlns:a16="http://schemas.microsoft.com/office/drawing/2014/main" id="{E9F5CD9E-7C5E-4026-A178-F04782659294}"/>
            </a:ext>
          </a:extLst>
        </xdr:cNvPr>
        <xdr:cNvSpPr txBox="1"/>
      </xdr:nvSpPr>
      <xdr:spPr>
        <a:xfrm>
          <a:off x="21075727" y="1071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524" name="n_2aveValue【学校施設】&#10;一人当たり面積">
          <a:extLst>
            <a:ext uri="{FF2B5EF4-FFF2-40B4-BE49-F238E27FC236}">
              <a16:creationId xmlns:a16="http://schemas.microsoft.com/office/drawing/2014/main" id="{6B6B230C-1E96-434E-828D-3FA481B17E22}"/>
            </a:ext>
          </a:extLst>
        </xdr:cNvPr>
        <xdr:cNvSpPr txBox="1"/>
      </xdr:nvSpPr>
      <xdr:spPr>
        <a:xfrm>
          <a:off x="20199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525" name="n_3aveValue【学校施設】&#10;一人当たり面積">
          <a:extLst>
            <a:ext uri="{FF2B5EF4-FFF2-40B4-BE49-F238E27FC236}">
              <a16:creationId xmlns:a16="http://schemas.microsoft.com/office/drawing/2014/main" id="{064CC2E8-E640-4C81-8D1C-451BDBB69E7A}"/>
            </a:ext>
          </a:extLst>
        </xdr:cNvPr>
        <xdr:cNvSpPr txBox="1"/>
      </xdr:nvSpPr>
      <xdr:spPr>
        <a:xfrm>
          <a:off x="19310427" y="1078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127162</xdr:rowOff>
    </xdr:from>
    <xdr:ext cx="469744" cy="259045"/>
    <xdr:sp macro="" textlink="">
      <xdr:nvSpPr>
        <xdr:cNvPr id="526" name="n_4aveValue【学校施設】&#10;一人当たり面積">
          <a:extLst>
            <a:ext uri="{FF2B5EF4-FFF2-40B4-BE49-F238E27FC236}">
              <a16:creationId xmlns:a16="http://schemas.microsoft.com/office/drawing/2014/main" id="{3D61A2B5-EDF3-430A-88CA-352B067179FC}"/>
            </a:ext>
          </a:extLst>
        </xdr:cNvPr>
        <xdr:cNvSpPr txBox="1"/>
      </xdr:nvSpPr>
      <xdr:spPr>
        <a:xfrm>
          <a:off x="18421427" y="1075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41419</xdr:rowOff>
    </xdr:from>
    <xdr:ext cx="469744" cy="259045"/>
    <xdr:sp macro="" textlink="">
      <xdr:nvSpPr>
        <xdr:cNvPr id="527" name="n_1mainValue【学校施設】&#10;一人当たり面積">
          <a:extLst>
            <a:ext uri="{FF2B5EF4-FFF2-40B4-BE49-F238E27FC236}">
              <a16:creationId xmlns:a16="http://schemas.microsoft.com/office/drawing/2014/main" id="{B0B1119A-8B81-4D6E-83F9-EAB94B952981}"/>
            </a:ext>
          </a:extLst>
        </xdr:cNvPr>
        <xdr:cNvSpPr txBox="1"/>
      </xdr:nvSpPr>
      <xdr:spPr>
        <a:xfrm>
          <a:off x="21075727" y="1015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105536</xdr:rowOff>
    </xdr:from>
    <xdr:ext cx="469744" cy="259045"/>
    <xdr:sp macro="" textlink="">
      <xdr:nvSpPr>
        <xdr:cNvPr id="528" name="n_2mainValue【学校施設】&#10;一人当たり面積">
          <a:extLst>
            <a:ext uri="{FF2B5EF4-FFF2-40B4-BE49-F238E27FC236}">
              <a16:creationId xmlns:a16="http://schemas.microsoft.com/office/drawing/2014/main" id="{CF70648F-0A00-4DCB-97E2-E31C95257AB0}"/>
            </a:ext>
          </a:extLst>
        </xdr:cNvPr>
        <xdr:cNvSpPr txBox="1"/>
      </xdr:nvSpPr>
      <xdr:spPr>
        <a:xfrm>
          <a:off x="20199427" y="1022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134274</xdr:rowOff>
    </xdr:from>
    <xdr:ext cx="469744" cy="259045"/>
    <xdr:sp macro="" textlink="">
      <xdr:nvSpPr>
        <xdr:cNvPr id="529" name="n_3mainValue【学校施設】&#10;一人当たり面積">
          <a:extLst>
            <a:ext uri="{FF2B5EF4-FFF2-40B4-BE49-F238E27FC236}">
              <a16:creationId xmlns:a16="http://schemas.microsoft.com/office/drawing/2014/main" id="{A75DA997-7F11-4058-B5EB-24D91051FC83}"/>
            </a:ext>
          </a:extLst>
        </xdr:cNvPr>
        <xdr:cNvSpPr txBox="1"/>
      </xdr:nvSpPr>
      <xdr:spPr>
        <a:xfrm>
          <a:off x="19310427" y="1024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150276</xdr:rowOff>
    </xdr:from>
    <xdr:ext cx="469744" cy="259045"/>
    <xdr:sp macro="" textlink="">
      <xdr:nvSpPr>
        <xdr:cNvPr id="530" name="n_4mainValue【学校施設】&#10;一人当たり面積">
          <a:extLst>
            <a:ext uri="{FF2B5EF4-FFF2-40B4-BE49-F238E27FC236}">
              <a16:creationId xmlns:a16="http://schemas.microsoft.com/office/drawing/2014/main" id="{603698F7-4FB2-4732-924C-1C51BC60ECF1}"/>
            </a:ext>
          </a:extLst>
        </xdr:cNvPr>
        <xdr:cNvSpPr txBox="1"/>
      </xdr:nvSpPr>
      <xdr:spPr>
        <a:xfrm>
          <a:off x="18421427" y="1026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87E2D33F-0EF6-4EE3-BEC2-B0FF3FA8DF6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22BF2EA7-997E-4C78-AAC0-2403C0A57E6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7ADB0263-1235-484B-803C-23A46BC0F18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65B005FD-E32C-4B01-B84B-3FA1A9112FA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1DC2D3A7-FE6D-4CEB-A400-585C08A73D6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86AC561D-2652-48A0-A295-CD33680D4B9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952A88C7-D534-4DF1-9478-3F3ABBE44FD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6C39E321-B825-45A9-BBB8-3276FB5A074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9" name="正方形/長方形 538">
          <a:extLst>
            <a:ext uri="{FF2B5EF4-FFF2-40B4-BE49-F238E27FC236}">
              <a16:creationId xmlns:a16="http://schemas.microsoft.com/office/drawing/2014/main" id="{9330D53B-673C-4602-96B6-1A657E77421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0" name="正方形/長方形 539">
          <a:extLst>
            <a:ext uri="{FF2B5EF4-FFF2-40B4-BE49-F238E27FC236}">
              <a16:creationId xmlns:a16="http://schemas.microsoft.com/office/drawing/2014/main" id="{37EA14AA-7117-4F07-B029-BC85393C597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1" name="正方形/長方形 540">
          <a:extLst>
            <a:ext uri="{FF2B5EF4-FFF2-40B4-BE49-F238E27FC236}">
              <a16:creationId xmlns:a16="http://schemas.microsoft.com/office/drawing/2014/main" id="{8B4C6982-766D-4057-A148-0B87B3E0559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2" name="正方形/長方形 541">
          <a:extLst>
            <a:ext uri="{FF2B5EF4-FFF2-40B4-BE49-F238E27FC236}">
              <a16:creationId xmlns:a16="http://schemas.microsoft.com/office/drawing/2014/main" id="{D0B71897-2318-4FB3-BF4F-491F453AF9F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3" name="正方形/長方形 542">
          <a:extLst>
            <a:ext uri="{FF2B5EF4-FFF2-40B4-BE49-F238E27FC236}">
              <a16:creationId xmlns:a16="http://schemas.microsoft.com/office/drawing/2014/main" id="{A3A46A33-4A7C-43C3-9B7A-9DD8DEE636F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4" name="正方形/長方形 543">
          <a:extLst>
            <a:ext uri="{FF2B5EF4-FFF2-40B4-BE49-F238E27FC236}">
              <a16:creationId xmlns:a16="http://schemas.microsoft.com/office/drawing/2014/main" id="{CE71AAE0-E484-4A36-A873-83A4CB8B698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5" name="正方形/長方形 544">
          <a:extLst>
            <a:ext uri="{FF2B5EF4-FFF2-40B4-BE49-F238E27FC236}">
              <a16:creationId xmlns:a16="http://schemas.microsoft.com/office/drawing/2014/main" id="{B1733239-7736-460F-96DB-BF9C87E1E90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6" name="正方形/長方形 545">
          <a:extLst>
            <a:ext uri="{FF2B5EF4-FFF2-40B4-BE49-F238E27FC236}">
              <a16:creationId xmlns:a16="http://schemas.microsoft.com/office/drawing/2014/main" id="{34818086-AF34-4F7B-89EB-0F213E05EC7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7" name="正方形/長方形 546">
          <a:extLst>
            <a:ext uri="{FF2B5EF4-FFF2-40B4-BE49-F238E27FC236}">
              <a16:creationId xmlns:a16="http://schemas.microsoft.com/office/drawing/2014/main" id="{4CB07BC7-D29C-4215-B35E-9B310594A20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8" name="正方形/長方形 547">
          <a:extLst>
            <a:ext uri="{FF2B5EF4-FFF2-40B4-BE49-F238E27FC236}">
              <a16:creationId xmlns:a16="http://schemas.microsoft.com/office/drawing/2014/main" id="{F01B531B-374C-4D3A-A44F-0396B41F4C0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9" name="正方形/長方形 548">
          <a:extLst>
            <a:ext uri="{FF2B5EF4-FFF2-40B4-BE49-F238E27FC236}">
              <a16:creationId xmlns:a16="http://schemas.microsoft.com/office/drawing/2014/main" id="{F5DE9694-702C-4DD1-B968-B7C61C0EF5E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0" name="正方形/長方形 549">
          <a:extLst>
            <a:ext uri="{FF2B5EF4-FFF2-40B4-BE49-F238E27FC236}">
              <a16:creationId xmlns:a16="http://schemas.microsoft.com/office/drawing/2014/main" id="{3743B3A2-3A46-4CA5-87B9-B126BE1D28E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1" name="正方形/長方形 550">
          <a:extLst>
            <a:ext uri="{FF2B5EF4-FFF2-40B4-BE49-F238E27FC236}">
              <a16:creationId xmlns:a16="http://schemas.microsoft.com/office/drawing/2014/main" id="{F47E1563-180E-496D-BCDF-F554BD538F6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2" name="正方形/長方形 551">
          <a:extLst>
            <a:ext uri="{FF2B5EF4-FFF2-40B4-BE49-F238E27FC236}">
              <a16:creationId xmlns:a16="http://schemas.microsoft.com/office/drawing/2014/main" id="{AA27775F-9510-403B-BF5D-0C7295E0083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3" name="正方形/長方形 552">
          <a:extLst>
            <a:ext uri="{FF2B5EF4-FFF2-40B4-BE49-F238E27FC236}">
              <a16:creationId xmlns:a16="http://schemas.microsoft.com/office/drawing/2014/main" id="{EE21E358-FCA6-49E3-8E1E-DEA44ABA1C7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4" name="正方形/長方形 553">
          <a:extLst>
            <a:ext uri="{FF2B5EF4-FFF2-40B4-BE49-F238E27FC236}">
              <a16:creationId xmlns:a16="http://schemas.microsoft.com/office/drawing/2014/main" id="{D682E166-1930-4435-A321-262D4C00B92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5" name="テキスト ボックス 554">
          <a:extLst>
            <a:ext uri="{FF2B5EF4-FFF2-40B4-BE49-F238E27FC236}">
              <a16:creationId xmlns:a16="http://schemas.microsoft.com/office/drawing/2014/main" id="{6BE16E40-0463-4580-A732-2B37EFFC0EE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6" name="直線コネクタ 555">
          <a:extLst>
            <a:ext uri="{FF2B5EF4-FFF2-40B4-BE49-F238E27FC236}">
              <a16:creationId xmlns:a16="http://schemas.microsoft.com/office/drawing/2014/main" id="{AD319E65-6560-4D16-BBEC-82B6BFDA22C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7" name="テキスト ボックス 556">
          <a:extLst>
            <a:ext uri="{FF2B5EF4-FFF2-40B4-BE49-F238E27FC236}">
              <a16:creationId xmlns:a16="http://schemas.microsoft.com/office/drawing/2014/main" id="{DDF56659-0774-4486-8C73-D4FC717FBA3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8" name="直線コネクタ 557">
          <a:extLst>
            <a:ext uri="{FF2B5EF4-FFF2-40B4-BE49-F238E27FC236}">
              <a16:creationId xmlns:a16="http://schemas.microsoft.com/office/drawing/2014/main" id="{BE858010-35AB-4BC8-93A9-5C9BF0D02F5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9" name="テキスト ボックス 558">
          <a:extLst>
            <a:ext uri="{FF2B5EF4-FFF2-40B4-BE49-F238E27FC236}">
              <a16:creationId xmlns:a16="http://schemas.microsoft.com/office/drawing/2014/main" id="{42C54924-6A0E-41EC-9DB2-EF217E51099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60" name="直線コネクタ 559">
          <a:extLst>
            <a:ext uri="{FF2B5EF4-FFF2-40B4-BE49-F238E27FC236}">
              <a16:creationId xmlns:a16="http://schemas.microsoft.com/office/drawing/2014/main" id="{E8BD6E4D-C212-4F70-8068-F2A8A0722BA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1" name="テキスト ボックス 560">
          <a:extLst>
            <a:ext uri="{FF2B5EF4-FFF2-40B4-BE49-F238E27FC236}">
              <a16:creationId xmlns:a16="http://schemas.microsoft.com/office/drawing/2014/main" id="{3A9C7457-A2D7-44FE-8E90-5FA2A9FDD7D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2" name="直線コネクタ 561">
          <a:extLst>
            <a:ext uri="{FF2B5EF4-FFF2-40B4-BE49-F238E27FC236}">
              <a16:creationId xmlns:a16="http://schemas.microsoft.com/office/drawing/2014/main" id="{AABCBE30-30EE-4B45-9CCB-4F9ABC81BC7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3" name="テキスト ボックス 562">
          <a:extLst>
            <a:ext uri="{FF2B5EF4-FFF2-40B4-BE49-F238E27FC236}">
              <a16:creationId xmlns:a16="http://schemas.microsoft.com/office/drawing/2014/main" id="{C1F559FB-DCA2-4DE9-8F84-AB14F3E4448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4" name="直線コネクタ 563">
          <a:extLst>
            <a:ext uri="{FF2B5EF4-FFF2-40B4-BE49-F238E27FC236}">
              <a16:creationId xmlns:a16="http://schemas.microsoft.com/office/drawing/2014/main" id="{7FED5BDE-89DA-481E-A806-84B34319209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5" name="テキスト ボックス 564">
          <a:extLst>
            <a:ext uri="{FF2B5EF4-FFF2-40B4-BE49-F238E27FC236}">
              <a16:creationId xmlns:a16="http://schemas.microsoft.com/office/drawing/2014/main" id="{B4647A63-35D4-411C-A70D-7EACAD31AE8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6" name="直線コネクタ 565">
          <a:extLst>
            <a:ext uri="{FF2B5EF4-FFF2-40B4-BE49-F238E27FC236}">
              <a16:creationId xmlns:a16="http://schemas.microsoft.com/office/drawing/2014/main" id="{9492A574-84A8-4E19-A11A-5FBCC594F7C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7" name="テキスト ボックス 566">
          <a:extLst>
            <a:ext uri="{FF2B5EF4-FFF2-40B4-BE49-F238E27FC236}">
              <a16:creationId xmlns:a16="http://schemas.microsoft.com/office/drawing/2014/main" id="{AF9A5DE9-BE6A-4F76-951C-117D6BD831E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8" name="直線コネクタ 567">
          <a:extLst>
            <a:ext uri="{FF2B5EF4-FFF2-40B4-BE49-F238E27FC236}">
              <a16:creationId xmlns:a16="http://schemas.microsoft.com/office/drawing/2014/main" id="{9AAFB0C1-34A9-4BCF-8814-045526934E8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9" name="テキスト ボックス 568">
          <a:extLst>
            <a:ext uri="{FF2B5EF4-FFF2-40B4-BE49-F238E27FC236}">
              <a16:creationId xmlns:a16="http://schemas.microsoft.com/office/drawing/2014/main" id="{1F0BDD98-37F8-4C75-83C9-EDFF645EE8A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0" name="直線コネクタ 569">
          <a:extLst>
            <a:ext uri="{FF2B5EF4-FFF2-40B4-BE49-F238E27FC236}">
              <a16:creationId xmlns:a16="http://schemas.microsoft.com/office/drawing/2014/main" id="{8CC6E41F-4128-4D29-828E-CBC2649D6A2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1" name="【公民館】&#10;有形固定資産減価償却率グラフ枠">
          <a:extLst>
            <a:ext uri="{FF2B5EF4-FFF2-40B4-BE49-F238E27FC236}">
              <a16:creationId xmlns:a16="http://schemas.microsoft.com/office/drawing/2014/main" id="{02CF20B3-0978-4D6D-839D-716D7F6C8EC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572" name="直線コネクタ 571">
          <a:extLst>
            <a:ext uri="{FF2B5EF4-FFF2-40B4-BE49-F238E27FC236}">
              <a16:creationId xmlns:a16="http://schemas.microsoft.com/office/drawing/2014/main" id="{51BAB3A1-6AA4-439A-B8F2-5EDFFFDDF555}"/>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3" name="【公民館】&#10;有形固定資産減価償却率最小値テキスト">
          <a:extLst>
            <a:ext uri="{FF2B5EF4-FFF2-40B4-BE49-F238E27FC236}">
              <a16:creationId xmlns:a16="http://schemas.microsoft.com/office/drawing/2014/main" id="{14F932A0-793F-4AA8-AC39-1B0F5473664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4" name="直線コネクタ 573">
          <a:extLst>
            <a:ext uri="{FF2B5EF4-FFF2-40B4-BE49-F238E27FC236}">
              <a16:creationId xmlns:a16="http://schemas.microsoft.com/office/drawing/2014/main" id="{B5921E8C-D7DF-409B-92AC-E00437373B6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575" name="【公民館】&#10;有形固定資産減価償却率最大値テキスト">
          <a:extLst>
            <a:ext uri="{FF2B5EF4-FFF2-40B4-BE49-F238E27FC236}">
              <a16:creationId xmlns:a16="http://schemas.microsoft.com/office/drawing/2014/main" id="{E9F9767B-693B-42D5-AF3E-67313BAD22CF}"/>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576" name="直線コネクタ 575">
          <a:extLst>
            <a:ext uri="{FF2B5EF4-FFF2-40B4-BE49-F238E27FC236}">
              <a16:creationId xmlns:a16="http://schemas.microsoft.com/office/drawing/2014/main" id="{3A623529-65D6-48D2-8D15-E8D2CA6158DF}"/>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85833</xdr:rowOff>
    </xdr:from>
    <xdr:ext cx="405111" cy="259045"/>
    <xdr:sp macro="" textlink="">
      <xdr:nvSpPr>
        <xdr:cNvPr id="577" name="【公民館】&#10;有形固定資産減価償却率平均値テキスト">
          <a:extLst>
            <a:ext uri="{FF2B5EF4-FFF2-40B4-BE49-F238E27FC236}">
              <a16:creationId xmlns:a16="http://schemas.microsoft.com/office/drawing/2014/main" id="{0147FD89-878C-4F93-9865-FCC61B4887CC}"/>
            </a:ext>
          </a:extLst>
        </xdr:cNvPr>
        <xdr:cNvSpPr txBox="1"/>
      </xdr:nvSpPr>
      <xdr:spPr>
        <a:xfrm>
          <a:off x="16357600" y="18088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578" name="フローチャート: 判断 577">
          <a:extLst>
            <a:ext uri="{FF2B5EF4-FFF2-40B4-BE49-F238E27FC236}">
              <a16:creationId xmlns:a16="http://schemas.microsoft.com/office/drawing/2014/main" id="{05CA402E-404F-4531-B6AF-E723B50034EA}"/>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579" name="フローチャート: 判断 578">
          <a:extLst>
            <a:ext uri="{FF2B5EF4-FFF2-40B4-BE49-F238E27FC236}">
              <a16:creationId xmlns:a16="http://schemas.microsoft.com/office/drawing/2014/main" id="{D430FEC8-F5AE-4CCF-98E3-2050661B6488}"/>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580" name="フローチャート: 判断 579">
          <a:extLst>
            <a:ext uri="{FF2B5EF4-FFF2-40B4-BE49-F238E27FC236}">
              <a16:creationId xmlns:a16="http://schemas.microsoft.com/office/drawing/2014/main" id="{7DAFC76F-7209-4167-BB05-F45712D7EC58}"/>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581" name="フローチャート: 判断 580">
          <a:extLst>
            <a:ext uri="{FF2B5EF4-FFF2-40B4-BE49-F238E27FC236}">
              <a16:creationId xmlns:a16="http://schemas.microsoft.com/office/drawing/2014/main" id="{EC845948-3060-422E-B92D-8E3CF82CC196}"/>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582" name="フローチャート: 判断 581">
          <a:extLst>
            <a:ext uri="{FF2B5EF4-FFF2-40B4-BE49-F238E27FC236}">
              <a16:creationId xmlns:a16="http://schemas.microsoft.com/office/drawing/2014/main" id="{26B2094E-224F-44A0-BC4C-C5FC9603EEA0}"/>
            </a:ext>
          </a:extLst>
        </xdr:cNvPr>
        <xdr:cNvSpPr/>
      </xdr:nvSpPr>
      <xdr:spPr>
        <a:xfrm>
          <a:off x="12763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F1B70795-A891-4495-B648-E00A9A6ABB8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0FF24B48-1C38-4FFA-B3B0-DD5705A5173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5A5701F4-DCF5-4FDB-AAA1-2520CCABB37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A346C415-AB52-4929-89EF-797C79D37BE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id="{2BEF1435-45B1-40BF-ACDA-E7A5C8C886F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92348</xdr:rowOff>
    </xdr:from>
    <xdr:to>
      <xdr:col>85</xdr:col>
      <xdr:colOff>177800</xdr:colOff>
      <xdr:row>108</xdr:row>
      <xdr:rowOff>22498</xdr:rowOff>
    </xdr:to>
    <xdr:sp macro="" textlink="">
      <xdr:nvSpPr>
        <xdr:cNvPr id="588" name="楕円 587">
          <a:extLst>
            <a:ext uri="{FF2B5EF4-FFF2-40B4-BE49-F238E27FC236}">
              <a16:creationId xmlns:a16="http://schemas.microsoft.com/office/drawing/2014/main" id="{6C5B0F1F-677A-48D7-BD72-46D3B93DEEE2}"/>
            </a:ext>
          </a:extLst>
        </xdr:cNvPr>
        <xdr:cNvSpPr/>
      </xdr:nvSpPr>
      <xdr:spPr>
        <a:xfrm>
          <a:off x="162687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70775</xdr:rowOff>
    </xdr:from>
    <xdr:ext cx="405111" cy="259045"/>
    <xdr:sp macro="" textlink="">
      <xdr:nvSpPr>
        <xdr:cNvPr id="589" name="【公民館】&#10;有形固定資産減価償却率該当値テキスト">
          <a:extLst>
            <a:ext uri="{FF2B5EF4-FFF2-40B4-BE49-F238E27FC236}">
              <a16:creationId xmlns:a16="http://schemas.microsoft.com/office/drawing/2014/main" id="{A0A1BA24-754F-475B-82E3-4D258CA8C64E}"/>
            </a:ext>
          </a:extLst>
        </xdr:cNvPr>
        <xdr:cNvSpPr txBox="1"/>
      </xdr:nvSpPr>
      <xdr:spPr>
        <a:xfrm>
          <a:off x="16357600"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66221</xdr:rowOff>
    </xdr:from>
    <xdr:to>
      <xdr:col>81</xdr:col>
      <xdr:colOff>101600</xdr:colOff>
      <xdr:row>107</xdr:row>
      <xdr:rowOff>167821</xdr:rowOff>
    </xdr:to>
    <xdr:sp macro="" textlink="">
      <xdr:nvSpPr>
        <xdr:cNvPr id="590" name="楕円 589">
          <a:extLst>
            <a:ext uri="{FF2B5EF4-FFF2-40B4-BE49-F238E27FC236}">
              <a16:creationId xmlns:a16="http://schemas.microsoft.com/office/drawing/2014/main" id="{F2FA43D6-F904-47EC-8957-BA9D89E0B41E}"/>
            </a:ext>
          </a:extLst>
        </xdr:cNvPr>
        <xdr:cNvSpPr/>
      </xdr:nvSpPr>
      <xdr:spPr>
        <a:xfrm>
          <a:off x="15430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117021</xdr:rowOff>
    </xdr:from>
    <xdr:to>
      <xdr:col>85</xdr:col>
      <xdr:colOff>127000</xdr:colOff>
      <xdr:row>107</xdr:row>
      <xdr:rowOff>143148</xdr:rowOff>
    </xdr:to>
    <xdr:cxnSp macro="">
      <xdr:nvCxnSpPr>
        <xdr:cNvPr id="591" name="直線コネクタ 590">
          <a:extLst>
            <a:ext uri="{FF2B5EF4-FFF2-40B4-BE49-F238E27FC236}">
              <a16:creationId xmlns:a16="http://schemas.microsoft.com/office/drawing/2014/main" id="{1088BF91-3D9A-4FEA-8A86-83420FCC5CC9}"/>
            </a:ext>
          </a:extLst>
        </xdr:cNvPr>
        <xdr:cNvCxnSpPr/>
      </xdr:nvCxnSpPr>
      <xdr:spPr>
        <a:xfrm>
          <a:off x="15481300" y="18462171"/>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18869</xdr:rowOff>
    </xdr:from>
    <xdr:to>
      <xdr:col>76</xdr:col>
      <xdr:colOff>165100</xdr:colOff>
      <xdr:row>107</xdr:row>
      <xdr:rowOff>120469</xdr:rowOff>
    </xdr:to>
    <xdr:sp macro="" textlink="">
      <xdr:nvSpPr>
        <xdr:cNvPr id="592" name="楕円 591">
          <a:extLst>
            <a:ext uri="{FF2B5EF4-FFF2-40B4-BE49-F238E27FC236}">
              <a16:creationId xmlns:a16="http://schemas.microsoft.com/office/drawing/2014/main" id="{FBD2EFA9-B1D6-46B2-943A-CD44E354B4A5}"/>
            </a:ext>
          </a:extLst>
        </xdr:cNvPr>
        <xdr:cNvSpPr/>
      </xdr:nvSpPr>
      <xdr:spPr>
        <a:xfrm>
          <a:off x="14541500" y="1836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69669</xdr:rowOff>
    </xdr:from>
    <xdr:to>
      <xdr:col>81</xdr:col>
      <xdr:colOff>50800</xdr:colOff>
      <xdr:row>107</xdr:row>
      <xdr:rowOff>117021</xdr:rowOff>
    </xdr:to>
    <xdr:cxnSp macro="">
      <xdr:nvCxnSpPr>
        <xdr:cNvPr id="593" name="直線コネクタ 592">
          <a:extLst>
            <a:ext uri="{FF2B5EF4-FFF2-40B4-BE49-F238E27FC236}">
              <a16:creationId xmlns:a16="http://schemas.microsoft.com/office/drawing/2014/main" id="{9F658CAB-6E5F-4FE6-96AB-6493CB2085EB}"/>
            </a:ext>
          </a:extLst>
        </xdr:cNvPr>
        <xdr:cNvCxnSpPr/>
      </xdr:nvCxnSpPr>
      <xdr:spPr>
        <a:xfrm>
          <a:off x="14592300" y="18414819"/>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12337</xdr:rowOff>
    </xdr:from>
    <xdr:to>
      <xdr:col>72</xdr:col>
      <xdr:colOff>38100</xdr:colOff>
      <xdr:row>107</xdr:row>
      <xdr:rowOff>113937</xdr:rowOff>
    </xdr:to>
    <xdr:sp macro="" textlink="">
      <xdr:nvSpPr>
        <xdr:cNvPr id="594" name="楕円 593">
          <a:extLst>
            <a:ext uri="{FF2B5EF4-FFF2-40B4-BE49-F238E27FC236}">
              <a16:creationId xmlns:a16="http://schemas.microsoft.com/office/drawing/2014/main" id="{5B0A1950-9A01-4931-B803-92DAD87AB66F}"/>
            </a:ext>
          </a:extLst>
        </xdr:cNvPr>
        <xdr:cNvSpPr/>
      </xdr:nvSpPr>
      <xdr:spPr>
        <a:xfrm>
          <a:off x="13652500" y="1835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63137</xdr:rowOff>
    </xdr:from>
    <xdr:to>
      <xdr:col>76</xdr:col>
      <xdr:colOff>114300</xdr:colOff>
      <xdr:row>107</xdr:row>
      <xdr:rowOff>69669</xdr:rowOff>
    </xdr:to>
    <xdr:cxnSp macro="">
      <xdr:nvCxnSpPr>
        <xdr:cNvPr id="595" name="直線コネクタ 594">
          <a:extLst>
            <a:ext uri="{FF2B5EF4-FFF2-40B4-BE49-F238E27FC236}">
              <a16:creationId xmlns:a16="http://schemas.microsoft.com/office/drawing/2014/main" id="{F4867269-CB74-4FBF-88F2-AF24D0A88275}"/>
            </a:ext>
          </a:extLst>
        </xdr:cNvPr>
        <xdr:cNvCxnSpPr/>
      </xdr:nvCxnSpPr>
      <xdr:spPr>
        <a:xfrm>
          <a:off x="13703300" y="1840828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156029</xdr:rowOff>
    </xdr:from>
    <xdr:to>
      <xdr:col>67</xdr:col>
      <xdr:colOff>101600</xdr:colOff>
      <xdr:row>107</xdr:row>
      <xdr:rowOff>86179</xdr:rowOff>
    </xdr:to>
    <xdr:sp macro="" textlink="">
      <xdr:nvSpPr>
        <xdr:cNvPr id="596" name="楕円 595">
          <a:extLst>
            <a:ext uri="{FF2B5EF4-FFF2-40B4-BE49-F238E27FC236}">
              <a16:creationId xmlns:a16="http://schemas.microsoft.com/office/drawing/2014/main" id="{492396F5-8183-4FD2-B1E5-7554F65589F0}"/>
            </a:ext>
          </a:extLst>
        </xdr:cNvPr>
        <xdr:cNvSpPr/>
      </xdr:nvSpPr>
      <xdr:spPr>
        <a:xfrm>
          <a:off x="12763500" y="1832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35379</xdr:rowOff>
    </xdr:from>
    <xdr:to>
      <xdr:col>71</xdr:col>
      <xdr:colOff>177800</xdr:colOff>
      <xdr:row>107</xdr:row>
      <xdr:rowOff>63137</xdr:rowOff>
    </xdr:to>
    <xdr:cxnSp macro="">
      <xdr:nvCxnSpPr>
        <xdr:cNvPr id="597" name="直線コネクタ 596">
          <a:extLst>
            <a:ext uri="{FF2B5EF4-FFF2-40B4-BE49-F238E27FC236}">
              <a16:creationId xmlns:a16="http://schemas.microsoft.com/office/drawing/2014/main" id="{2E5E33FE-F6D5-4252-87B2-3EC6FF2BA7FC}"/>
            </a:ext>
          </a:extLst>
        </xdr:cNvPr>
        <xdr:cNvCxnSpPr/>
      </xdr:nvCxnSpPr>
      <xdr:spPr>
        <a:xfrm>
          <a:off x="12814300" y="1838052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158222</xdr:rowOff>
    </xdr:from>
    <xdr:ext cx="405111" cy="259045"/>
    <xdr:sp macro="" textlink="">
      <xdr:nvSpPr>
        <xdr:cNvPr id="598" name="n_1aveValue【公民館】&#10;有形固定資産減価償却率">
          <a:extLst>
            <a:ext uri="{FF2B5EF4-FFF2-40B4-BE49-F238E27FC236}">
              <a16:creationId xmlns:a16="http://schemas.microsoft.com/office/drawing/2014/main" id="{7CDC07CA-ACB3-4583-9182-68175CABEEA0}"/>
            </a:ext>
          </a:extLst>
        </xdr:cNvPr>
        <xdr:cNvSpPr txBox="1"/>
      </xdr:nvSpPr>
      <xdr:spPr>
        <a:xfrm>
          <a:off x="15266044" y="1798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599" name="n_2aveValue【公民館】&#10;有形固定資産減価償却率">
          <a:extLst>
            <a:ext uri="{FF2B5EF4-FFF2-40B4-BE49-F238E27FC236}">
              <a16:creationId xmlns:a16="http://schemas.microsoft.com/office/drawing/2014/main" id="{89EAF63B-274E-4FDE-815C-ED32A49D2A93}"/>
            </a:ext>
          </a:extLst>
        </xdr:cNvPr>
        <xdr:cNvSpPr txBox="1"/>
      </xdr:nvSpPr>
      <xdr:spPr>
        <a:xfrm>
          <a:off x="14389744" y="1792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128832</xdr:rowOff>
    </xdr:from>
    <xdr:ext cx="405111" cy="259045"/>
    <xdr:sp macro="" textlink="">
      <xdr:nvSpPr>
        <xdr:cNvPr id="600" name="n_3aveValue【公民館】&#10;有形固定資産減価償却率">
          <a:extLst>
            <a:ext uri="{FF2B5EF4-FFF2-40B4-BE49-F238E27FC236}">
              <a16:creationId xmlns:a16="http://schemas.microsoft.com/office/drawing/2014/main" id="{8800404D-DC7B-46BB-BAC0-43ABE2F48D70}"/>
            </a:ext>
          </a:extLst>
        </xdr:cNvPr>
        <xdr:cNvSpPr txBox="1"/>
      </xdr:nvSpPr>
      <xdr:spPr>
        <a:xfrm>
          <a:off x="13500744" y="1795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138628</xdr:rowOff>
    </xdr:from>
    <xdr:ext cx="405111" cy="259045"/>
    <xdr:sp macro="" textlink="">
      <xdr:nvSpPr>
        <xdr:cNvPr id="601" name="n_4aveValue【公民館】&#10;有形固定資産減価償却率">
          <a:extLst>
            <a:ext uri="{FF2B5EF4-FFF2-40B4-BE49-F238E27FC236}">
              <a16:creationId xmlns:a16="http://schemas.microsoft.com/office/drawing/2014/main" id="{D731A848-416C-4197-BD99-CA064332CF68}"/>
            </a:ext>
          </a:extLst>
        </xdr:cNvPr>
        <xdr:cNvSpPr txBox="1"/>
      </xdr:nvSpPr>
      <xdr:spPr>
        <a:xfrm>
          <a:off x="12611744" y="17969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158948</xdr:rowOff>
    </xdr:from>
    <xdr:ext cx="405111" cy="259045"/>
    <xdr:sp macro="" textlink="">
      <xdr:nvSpPr>
        <xdr:cNvPr id="602" name="n_1mainValue【公民館】&#10;有形固定資産減価償却率">
          <a:extLst>
            <a:ext uri="{FF2B5EF4-FFF2-40B4-BE49-F238E27FC236}">
              <a16:creationId xmlns:a16="http://schemas.microsoft.com/office/drawing/2014/main" id="{09400C4C-C582-4526-80A5-2633709B96B7}"/>
            </a:ext>
          </a:extLst>
        </xdr:cNvPr>
        <xdr:cNvSpPr txBox="1"/>
      </xdr:nvSpPr>
      <xdr:spPr>
        <a:xfrm>
          <a:off x="15266044" y="1850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111596</xdr:rowOff>
    </xdr:from>
    <xdr:ext cx="405111" cy="259045"/>
    <xdr:sp macro="" textlink="">
      <xdr:nvSpPr>
        <xdr:cNvPr id="603" name="n_2mainValue【公民館】&#10;有形固定資産減価償却率">
          <a:extLst>
            <a:ext uri="{FF2B5EF4-FFF2-40B4-BE49-F238E27FC236}">
              <a16:creationId xmlns:a16="http://schemas.microsoft.com/office/drawing/2014/main" id="{18A8C995-6999-4BFC-9848-1F19F03A9352}"/>
            </a:ext>
          </a:extLst>
        </xdr:cNvPr>
        <xdr:cNvSpPr txBox="1"/>
      </xdr:nvSpPr>
      <xdr:spPr>
        <a:xfrm>
          <a:off x="14389744" y="1845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105064</xdr:rowOff>
    </xdr:from>
    <xdr:ext cx="405111" cy="259045"/>
    <xdr:sp macro="" textlink="">
      <xdr:nvSpPr>
        <xdr:cNvPr id="604" name="n_3mainValue【公民館】&#10;有形固定資産減価償却率">
          <a:extLst>
            <a:ext uri="{FF2B5EF4-FFF2-40B4-BE49-F238E27FC236}">
              <a16:creationId xmlns:a16="http://schemas.microsoft.com/office/drawing/2014/main" id="{A9B03C78-F0DE-4A8F-8C96-FEBE603C8288}"/>
            </a:ext>
          </a:extLst>
        </xdr:cNvPr>
        <xdr:cNvSpPr txBox="1"/>
      </xdr:nvSpPr>
      <xdr:spPr>
        <a:xfrm>
          <a:off x="13500744" y="1845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77306</xdr:rowOff>
    </xdr:from>
    <xdr:ext cx="405111" cy="259045"/>
    <xdr:sp macro="" textlink="">
      <xdr:nvSpPr>
        <xdr:cNvPr id="605" name="n_4mainValue【公民館】&#10;有形固定資産減価償却率">
          <a:extLst>
            <a:ext uri="{FF2B5EF4-FFF2-40B4-BE49-F238E27FC236}">
              <a16:creationId xmlns:a16="http://schemas.microsoft.com/office/drawing/2014/main" id="{D4D8FB5C-06E8-4821-85F2-BB297F7465B9}"/>
            </a:ext>
          </a:extLst>
        </xdr:cNvPr>
        <xdr:cNvSpPr txBox="1"/>
      </xdr:nvSpPr>
      <xdr:spPr>
        <a:xfrm>
          <a:off x="12611744" y="1842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6" name="正方形/長方形 605">
          <a:extLst>
            <a:ext uri="{FF2B5EF4-FFF2-40B4-BE49-F238E27FC236}">
              <a16:creationId xmlns:a16="http://schemas.microsoft.com/office/drawing/2014/main" id="{6DBA704F-968E-4BD6-A66F-08B419273EB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7" name="正方形/長方形 606">
          <a:extLst>
            <a:ext uri="{FF2B5EF4-FFF2-40B4-BE49-F238E27FC236}">
              <a16:creationId xmlns:a16="http://schemas.microsoft.com/office/drawing/2014/main" id="{D443C562-F023-41C3-8CA2-8EBB62AC59F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8" name="正方形/長方形 607">
          <a:extLst>
            <a:ext uri="{FF2B5EF4-FFF2-40B4-BE49-F238E27FC236}">
              <a16:creationId xmlns:a16="http://schemas.microsoft.com/office/drawing/2014/main" id="{7F601C94-875F-44EA-945E-981581FED04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9" name="正方形/長方形 608">
          <a:extLst>
            <a:ext uri="{FF2B5EF4-FFF2-40B4-BE49-F238E27FC236}">
              <a16:creationId xmlns:a16="http://schemas.microsoft.com/office/drawing/2014/main" id="{E06D6A52-D8E1-475C-9B1A-2EB8FB7C0C0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0" name="正方形/長方形 609">
          <a:extLst>
            <a:ext uri="{FF2B5EF4-FFF2-40B4-BE49-F238E27FC236}">
              <a16:creationId xmlns:a16="http://schemas.microsoft.com/office/drawing/2014/main" id="{54706276-88DA-4087-8A9B-E04362AF9F6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1" name="正方形/長方形 610">
          <a:extLst>
            <a:ext uri="{FF2B5EF4-FFF2-40B4-BE49-F238E27FC236}">
              <a16:creationId xmlns:a16="http://schemas.microsoft.com/office/drawing/2014/main" id="{4DB87E3D-1AC0-4DEA-AD99-D4A383B21ED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2" name="正方形/長方形 611">
          <a:extLst>
            <a:ext uri="{FF2B5EF4-FFF2-40B4-BE49-F238E27FC236}">
              <a16:creationId xmlns:a16="http://schemas.microsoft.com/office/drawing/2014/main" id="{9BA8555E-4D33-47BC-BD99-8C21A7C19B6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3" name="正方形/長方形 612">
          <a:extLst>
            <a:ext uri="{FF2B5EF4-FFF2-40B4-BE49-F238E27FC236}">
              <a16:creationId xmlns:a16="http://schemas.microsoft.com/office/drawing/2014/main" id="{2539BCB9-151A-4BBB-AD1E-8B4DDEA863A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4" name="テキスト ボックス 613">
          <a:extLst>
            <a:ext uri="{FF2B5EF4-FFF2-40B4-BE49-F238E27FC236}">
              <a16:creationId xmlns:a16="http://schemas.microsoft.com/office/drawing/2014/main" id="{FAF88302-7865-4EDF-BF13-82C13B602BF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5" name="直線コネクタ 614">
          <a:extLst>
            <a:ext uri="{FF2B5EF4-FFF2-40B4-BE49-F238E27FC236}">
              <a16:creationId xmlns:a16="http://schemas.microsoft.com/office/drawing/2014/main" id="{B8584474-B3EE-4CF3-9015-1C263DF22B0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6" name="直線コネクタ 615">
          <a:extLst>
            <a:ext uri="{FF2B5EF4-FFF2-40B4-BE49-F238E27FC236}">
              <a16:creationId xmlns:a16="http://schemas.microsoft.com/office/drawing/2014/main" id="{827824F7-CEFA-4900-8296-8B121B07499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7" name="テキスト ボックス 616">
          <a:extLst>
            <a:ext uri="{FF2B5EF4-FFF2-40B4-BE49-F238E27FC236}">
              <a16:creationId xmlns:a16="http://schemas.microsoft.com/office/drawing/2014/main" id="{D2F7D0BA-FFED-450F-8864-EC20A15ECF3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8" name="直線コネクタ 617">
          <a:extLst>
            <a:ext uri="{FF2B5EF4-FFF2-40B4-BE49-F238E27FC236}">
              <a16:creationId xmlns:a16="http://schemas.microsoft.com/office/drawing/2014/main" id="{5C2963D5-E86A-4580-BF9A-D5CB0EBCC0B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9" name="テキスト ボックス 618">
          <a:extLst>
            <a:ext uri="{FF2B5EF4-FFF2-40B4-BE49-F238E27FC236}">
              <a16:creationId xmlns:a16="http://schemas.microsoft.com/office/drawing/2014/main" id="{BADC201B-9F0D-49F4-A668-1F80E7C8669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20" name="直線コネクタ 619">
          <a:extLst>
            <a:ext uri="{FF2B5EF4-FFF2-40B4-BE49-F238E27FC236}">
              <a16:creationId xmlns:a16="http://schemas.microsoft.com/office/drawing/2014/main" id="{9C61F36A-433F-491C-A407-B130CC04A85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1" name="テキスト ボックス 620">
          <a:extLst>
            <a:ext uri="{FF2B5EF4-FFF2-40B4-BE49-F238E27FC236}">
              <a16:creationId xmlns:a16="http://schemas.microsoft.com/office/drawing/2014/main" id="{9AE2AC8D-0CFD-4CCE-9CDF-2FC042AA5B8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2" name="直線コネクタ 621">
          <a:extLst>
            <a:ext uri="{FF2B5EF4-FFF2-40B4-BE49-F238E27FC236}">
              <a16:creationId xmlns:a16="http://schemas.microsoft.com/office/drawing/2014/main" id="{A6943AC2-0549-43D4-9DC0-E62741D56B6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3" name="テキスト ボックス 622">
          <a:extLst>
            <a:ext uri="{FF2B5EF4-FFF2-40B4-BE49-F238E27FC236}">
              <a16:creationId xmlns:a16="http://schemas.microsoft.com/office/drawing/2014/main" id="{65250539-D9B3-4D50-BA9F-3642E9A56B6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4" name="直線コネクタ 623">
          <a:extLst>
            <a:ext uri="{FF2B5EF4-FFF2-40B4-BE49-F238E27FC236}">
              <a16:creationId xmlns:a16="http://schemas.microsoft.com/office/drawing/2014/main" id="{CE65C106-715D-4507-B39F-719DD6A8C1F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5" name="テキスト ボックス 624">
          <a:extLst>
            <a:ext uri="{FF2B5EF4-FFF2-40B4-BE49-F238E27FC236}">
              <a16:creationId xmlns:a16="http://schemas.microsoft.com/office/drawing/2014/main" id="{82F2724B-3B69-41E3-9E2C-96124781F3F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6" name="直線コネクタ 625">
          <a:extLst>
            <a:ext uri="{FF2B5EF4-FFF2-40B4-BE49-F238E27FC236}">
              <a16:creationId xmlns:a16="http://schemas.microsoft.com/office/drawing/2014/main" id="{C7396BDF-D62E-419B-9A1E-80D51D1930F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7" name="テキスト ボックス 626">
          <a:extLst>
            <a:ext uri="{FF2B5EF4-FFF2-40B4-BE49-F238E27FC236}">
              <a16:creationId xmlns:a16="http://schemas.microsoft.com/office/drawing/2014/main" id="{29707924-0DED-417B-AF3F-4F804E14FD82}"/>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8" name="【公民館】&#10;一人当たり面積グラフ枠">
          <a:extLst>
            <a:ext uri="{FF2B5EF4-FFF2-40B4-BE49-F238E27FC236}">
              <a16:creationId xmlns:a16="http://schemas.microsoft.com/office/drawing/2014/main" id="{0579CFF9-A443-49AB-B7B0-81666E575A2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629" name="直線コネクタ 628">
          <a:extLst>
            <a:ext uri="{FF2B5EF4-FFF2-40B4-BE49-F238E27FC236}">
              <a16:creationId xmlns:a16="http://schemas.microsoft.com/office/drawing/2014/main" id="{2AF0C4DA-235C-4B28-B219-8AA9C9815A22}"/>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630" name="【公民館】&#10;一人当たり面積最小値テキスト">
          <a:extLst>
            <a:ext uri="{FF2B5EF4-FFF2-40B4-BE49-F238E27FC236}">
              <a16:creationId xmlns:a16="http://schemas.microsoft.com/office/drawing/2014/main" id="{69326B00-CBA3-49ED-A488-6F6D8F5E3A36}"/>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631" name="直線コネクタ 630">
          <a:extLst>
            <a:ext uri="{FF2B5EF4-FFF2-40B4-BE49-F238E27FC236}">
              <a16:creationId xmlns:a16="http://schemas.microsoft.com/office/drawing/2014/main" id="{862C2DD8-DFE6-4709-84EB-59ABFE37E8E3}"/>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632" name="【公民館】&#10;一人当たり面積最大値テキスト">
          <a:extLst>
            <a:ext uri="{FF2B5EF4-FFF2-40B4-BE49-F238E27FC236}">
              <a16:creationId xmlns:a16="http://schemas.microsoft.com/office/drawing/2014/main" id="{9B255F10-BC3D-4CB7-AC83-B6E3A9AFCDF3}"/>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633" name="直線コネクタ 632">
          <a:extLst>
            <a:ext uri="{FF2B5EF4-FFF2-40B4-BE49-F238E27FC236}">
              <a16:creationId xmlns:a16="http://schemas.microsoft.com/office/drawing/2014/main" id="{28E052F0-7E2A-443E-8CB1-02EAD7D42DE4}"/>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101427</xdr:rowOff>
    </xdr:from>
    <xdr:ext cx="469744" cy="259045"/>
    <xdr:sp macro="" textlink="">
      <xdr:nvSpPr>
        <xdr:cNvPr id="634" name="【公民館】&#10;一人当たり面積平均値テキスト">
          <a:extLst>
            <a:ext uri="{FF2B5EF4-FFF2-40B4-BE49-F238E27FC236}">
              <a16:creationId xmlns:a16="http://schemas.microsoft.com/office/drawing/2014/main" id="{0F335317-4A65-46EF-8CE4-CF5465EF319C}"/>
            </a:ext>
          </a:extLst>
        </xdr:cNvPr>
        <xdr:cNvSpPr txBox="1"/>
      </xdr:nvSpPr>
      <xdr:spPr>
        <a:xfrm>
          <a:off x="22199600" y="18275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635" name="フローチャート: 判断 634">
          <a:extLst>
            <a:ext uri="{FF2B5EF4-FFF2-40B4-BE49-F238E27FC236}">
              <a16:creationId xmlns:a16="http://schemas.microsoft.com/office/drawing/2014/main" id="{AB3BEB94-CF22-495A-B105-77D16CA0C1BE}"/>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636" name="フローチャート: 判断 635">
          <a:extLst>
            <a:ext uri="{FF2B5EF4-FFF2-40B4-BE49-F238E27FC236}">
              <a16:creationId xmlns:a16="http://schemas.microsoft.com/office/drawing/2014/main" id="{E0E780E3-FC5C-40E4-AF9F-D4C32634799C}"/>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637" name="フローチャート: 判断 636">
          <a:extLst>
            <a:ext uri="{FF2B5EF4-FFF2-40B4-BE49-F238E27FC236}">
              <a16:creationId xmlns:a16="http://schemas.microsoft.com/office/drawing/2014/main" id="{A79D0EC1-C017-4ACF-A874-599D046BFA17}"/>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638" name="フローチャート: 判断 637">
          <a:extLst>
            <a:ext uri="{FF2B5EF4-FFF2-40B4-BE49-F238E27FC236}">
              <a16:creationId xmlns:a16="http://schemas.microsoft.com/office/drawing/2014/main" id="{167BFEF2-E943-44DD-A8C1-2106D43BF902}"/>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639" name="フローチャート: 判断 638">
          <a:extLst>
            <a:ext uri="{FF2B5EF4-FFF2-40B4-BE49-F238E27FC236}">
              <a16:creationId xmlns:a16="http://schemas.microsoft.com/office/drawing/2014/main" id="{B8B3BBBA-527A-4D86-8A11-50D0187B3290}"/>
            </a:ext>
          </a:extLst>
        </xdr:cNvPr>
        <xdr:cNvSpPr/>
      </xdr:nvSpPr>
      <xdr:spPr>
        <a:xfrm>
          <a:off x="18605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67653E67-137D-42AB-87CC-FAF9B5F1FE5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8EC24E56-6902-4226-AF5C-136A4A23E9F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EE53804E-183B-4D74-9191-CB36003AF58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826BEA55-F1E3-4D1C-A6C9-AA8E10BC6CC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F6CC43BC-D9CA-4BB9-BC9A-63FB187AB1F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62928</xdr:rowOff>
    </xdr:from>
    <xdr:to>
      <xdr:col>116</xdr:col>
      <xdr:colOff>114300</xdr:colOff>
      <xdr:row>108</xdr:row>
      <xdr:rowOff>164528</xdr:rowOff>
    </xdr:to>
    <xdr:sp macro="" textlink="">
      <xdr:nvSpPr>
        <xdr:cNvPr id="645" name="楕円 644">
          <a:extLst>
            <a:ext uri="{FF2B5EF4-FFF2-40B4-BE49-F238E27FC236}">
              <a16:creationId xmlns:a16="http://schemas.microsoft.com/office/drawing/2014/main" id="{11DA281E-0C35-44F8-B9F0-2F6029C86F9B}"/>
            </a:ext>
          </a:extLst>
        </xdr:cNvPr>
        <xdr:cNvSpPr/>
      </xdr:nvSpPr>
      <xdr:spPr>
        <a:xfrm>
          <a:off x="22110700" y="185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149305</xdr:rowOff>
    </xdr:from>
    <xdr:ext cx="469744" cy="259045"/>
    <xdr:sp macro="" textlink="">
      <xdr:nvSpPr>
        <xdr:cNvPr id="646" name="【公民館】&#10;一人当たり面積該当値テキスト">
          <a:extLst>
            <a:ext uri="{FF2B5EF4-FFF2-40B4-BE49-F238E27FC236}">
              <a16:creationId xmlns:a16="http://schemas.microsoft.com/office/drawing/2014/main" id="{497252B9-A9BA-4C97-B6B4-BBA81E621C6C}"/>
            </a:ext>
          </a:extLst>
        </xdr:cNvPr>
        <xdr:cNvSpPr txBox="1"/>
      </xdr:nvSpPr>
      <xdr:spPr>
        <a:xfrm>
          <a:off x="22199600" y="1849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64643</xdr:rowOff>
    </xdr:from>
    <xdr:to>
      <xdr:col>112</xdr:col>
      <xdr:colOff>38100</xdr:colOff>
      <xdr:row>108</xdr:row>
      <xdr:rowOff>166243</xdr:rowOff>
    </xdr:to>
    <xdr:sp macro="" textlink="">
      <xdr:nvSpPr>
        <xdr:cNvPr id="647" name="楕円 646">
          <a:extLst>
            <a:ext uri="{FF2B5EF4-FFF2-40B4-BE49-F238E27FC236}">
              <a16:creationId xmlns:a16="http://schemas.microsoft.com/office/drawing/2014/main" id="{555DBEEF-0218-4961-90DA-B22C25ECD05B}"/>
            </a:ext>
          </a:extLst>
        </xdr:cNvPr>
        <xdr:cNvSpPr/>
      </xdr:nvSpPr>
      <xdr:spPr>
        <a:xfrm>
          <a:off x="21272500" y="1858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113728</xdr:rowOff>
    </xdr:from>
    <xdr:to>
      <xdr:col>116</xdr:col>
      <xdr:colOff>63500</xdr:colOff>
      <xdr:row>108</xdr:row>
      <xdr:rowOff>115443</xdr:rowOff>
    </xdr:to>
    <xdr:cxnSp macro="">
      <xdr:nvCxnSpPr>
        <xdr:cNvPr id="648" name="直線コネクタ 647">
          <a:extLst>
            <a:ext uri="{FF2B5EF4-FFF2-40B4-BE49-F238E27FC236}">
              <a16:creationId xmlns:a16="http://schemas.microsoft.com/office/drawing/2014/main" id="{0001293C-082A-4276-90F2-E5265A065827}"/>
            </a:ext>
          </a:extLst>
        </xdr:cNvPr>
        <xdr:cNvCxnSpPr/>
      </xdr:nvCxnSpPr>
      <xdr:spPr>
        <a:xfrm flipV="1">
          <a:off x="21323300" y="18630328"/>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66548</xdr:rowOff>
    </xdr:from>
    <xdr:to>
      <xdr:col>107</xdr:col>
      <xdr:colOff>101600</xdr:colOff>
      <xdr:row>108</xdr:row>
      <xdr:rowOff>168148</xdr:rowOff>
    </xdr:to>
    <xdr:sp macro="" textlink="">
      <xdr:nvSpPr>
        <xdr:cNvPr id="649" name="楕円 648">
          <a:extLst>
            <a:ext uri="{FF2B5EF4-FFF2-40B4-BE49-F238E27FC236}">
              <a16:creationId xmlns:a16="http://schemas.microsoft.com/office/drawing/2014/main" id="{F12D1EB7-ACF1-4B2A-BBBF-F84211F23A1A}"/>
            </a:ext>
          </a:extLst>
        </xdr:cNvPr>
        <xdr:cNvSpPr/>
      </xdr:nvSpPr>
      <xdr:spPr>
        <a:xfrm>
          <a:off x="20383500" y="1858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115443</xdr:rowOff>
    </xdr:from>
    <xdr:to>
      <xdr:col>111</xdr:col>
      <xdr:colOff>177800</xdr:colOff>
      <xdr:row>108</xdr:row>
      <xdr:rowOff>117348</xdr:rowOff>
    </xdr:to>
    <xdr:cxnSp macro="">
      <xdr:nvCxnSpPr>
        <xdr:cNvPr id="650" name="直線コネクタ 649">
          <a:extLst>
            <a:ext uri="{FF2B5EF4-FFF2-40B4-BE49-F238E27FC236}">
              <a16:creationId xmlns:a16="http://schemas.microsoft.com/office/drawing/2014/main" id="{57CFE690-6516-4D62-B92D-129AF6921C06}"/>
            </a:ext>
          </a:extLst>
        </xdr:cNvPr>
        <xdr:cNvCxnSpPr/>
      </xdr:nvCxnSpPr>
      <xdr:spPr>
        <a:xfrm flipV="1">
          <a:off x="20434300" y="1863204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68263</xdr:rowOff>
    </xdr:from>
    <xdr:to>
      <xdr:col>102</xdr:col>
      <xdr:colOff>165100</xdr:colOff>
      <xdr:row>108</xdr:row>
      <xdr:rowOff>169863</xdr:rowOff>
    </xdr:to>
    <xdr:sp macro="" textlink="">
      <xdr:nvSpPr>
        <xdr:cNvPr id="651" name="楕円 650">
          <a:extLst>
            <a:ext uri="{FF2B5EF4-FFF2-40B4-BE49-F238E27FC236}">
              <a16:creationId xmlns:a16="http://schemas.microsoft.com/office/drawing/2014/main" id="{3B0EB3B2-E23E-4987-ACFF-59922A5FC652}"/>
            </a:ext>
          </a:extLst>
        </xdr:cNvPr>
        <xdr:cNvSpPr/>
      </xdr:nvSpPr>
      <xdr:spPr>
        <a:xfrm>
          <a:off x="19494500" y="1858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117348</xdr:rowOff>
    </xdr:from>
    <xdr:to>
      <xdr:col>107</xdr:col>
      <xdr:colOff>50800</xdr:colOff>
      <xdr:row>108</xdr:row>
      <xdr:rowOff>119063</xdr:rowOff>
    </xdr:to>
    <xdr:cxnSp macro="">
      <xdr:nvCxnSpPr>
        <xdr:cNvPr id="652" name="直線コネクタ 651">
          <a:extLst>
            <a:ext uri="{FF2B5EF4-FFF2-40B4-BE49-F238E27FC236}">
              <a16:creationId xmlns:a16="http://schemas.microsoft.com/office/drawing/2014/main" id="{C11A59B2-4B4F-48F0-9BDF-BFC33F41681E}"/>
            </a:ext>
          </a:extLst>
        </xdr:cNvPr>
        <xdr:cNvCxnSpPr/>
      </xdr:nvCxnSpPr>
      <xdr:spPr>
        <a:xfrm flipV="1">
          <a:off x="19545300" y="18633948"/>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69214</xdr:rowOff>
    </xdr:from>
    <xdr:to>
      <xdr:col>98</xdr:col>
      <xdr:colOff>38100</xdr:colOff>
      <xdr:row>108</xdr:row>
      <xdr:rowOff>170814</xdr:rowOff>
    </xdr:to>
    <xdr:sp macro="" textlink="">
      <xdr:nvSpPr>
        <xdr:cNvPr id="653" name="楕円 652">
          <a:extLst>
            <a:ext uri="{FF2B5EF4-FFF2-40B4-BE49-F238E27FC236}">
              <a16:creationId xmlns:a16="http://schemas.microsoft.com/office/drawing/2014/main" id="{1D40B912-0700-4910-B693-DF9F0C2A16AF}"/>
            </a:ext>
          </a:extLst>
        </xdr:cNvPr>
        <xdr:cNvSpPr/>
      </xdr:nvSpPr>
      <xdr:spPr>
        <a:xfrm>
          <a:off x="18605500" y="1858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119063</xdr:rowOff>
    </xdr:from>
    <xdr:to>
      <xdr:col>102</xdr:col>
      <xdr:colOff>114300</xdr:colOff>
      <xdr:row>108</xdr:row>
      <xdr:rowOff>120014</xdr:rowOff>
    </xdr:to>
    <xdr:cxnSp macro="">
      <xdr:nvCxnSpPr>
        <xdr:cNvPr id="654" name="直線コネクタ 653">
          <a:extLst>
            <a:ext uri="{FF2B5EF4-FFF2-40B4-BE49-F238E27FC236}">
              <a16:creationId xmlns:a16="http://schemas.microsoft.com/office/drawing/2014/main" id="{BBC28AE2-5AB9-4351-86CD-BE6BE364D678}"/>
            </a:ext>
          </a:extLst>
        </xdr:cNvPr>
        <xdr:cNvCxnSpPr/>
      </xdr:nvCxnSpPr>
      <xdr:spPr>
        <a:xfrm flipV="1">
          <a:off x="18656300" y="18635663"/>
          <a:ext cx="889000" cy="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655" name="n_1aveValue【公民館】&#10;一人当たり面積">
          <a:extLst>
            <a:ext uri="{FF2B5EF4-FFF2-40B4-BE49-F238E27FC236}">
              <a16:creationId xmlns:a16="http://schemas.microsoft.com/office/drawing/2014/main" id="{173EC1B5-4829-4C1B-A3FE-89B19ADAB9E2}"/>
            </a:ext>
          </a:extLst>
        </xdr:cNvPr>
        <xdr:cNvSpPr txBox="1"/>
      </xdr:nvSpPr>
      <xdr:spPr>
        <a:xfrm>
          <a:off x="21075727" y="1820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54945</xdr:rowOff>
    </xdr:from>
    <xdr:ext cx="469744" cy="259045"/>
    <xdr:sp macro="" textlink="">
      <xdr:nvSpPr>
        <xdr:cNvPr id="656" name="n_2aveValue【公民館】&#10;一人当たり面積">
          <a:extLst>
            <a:ext uri="{FF2B5EF4-FFF2-40B4-BE49-F238E27FC236}">
              <a16:creationId xmlns:a16="http://schemas.microsoft.com/office/drawing/2014/main" id="{E22454ED-7C87-48ED-8AC4-51C1E3930D3B}"/>
            </a:ext>
          </a:extLst>
        </xdr:cNvPr>
        <xdr:cNvSpPr txBox="1"/>
      </xdr:nvSpPr>
      <xdr:spPr>
        <a:xfrm>
          <a:off x="20199427" y="1822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55897</xdr:rowOff>
    </xdr:from>
    <xdr:ext cx="469744" cy="259045"/>
    <xdr:sp macro="" textlink="">
      <xdr:nvSpPr>
        <xdr:cNvPr id="657" name="n_3aveValue【公民館】&#10;一人当たり面積">
          <a:extLst>
            <a:ext uri="{FF2B5EF4-FFF2-40B4-BE49-F238E27FC236}">
              <a16:creationId xmlns:a16="http://schemas.microsoft.com/office/drawing/2014/main" id="{0530A1C2-BBEE-4EAE-ADEB-B6967EC5FF87}"/>
            </a:ext>
          </a:extLst>
        </xdr:cNvPr>
        <xdr:cNvSpPr txBox="1"/>
      </xdr:nvSpPr>
      <xdr:spPr>
        <a:xfrm>
          <a:off x="19310427" y="1822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62565</xdr:rowOff>
    </xdr:from>
    <xdr:ext cx="469744" cy="259045"/>
    <xdr:sp macro="" textlink="">
      <xdr:nvSpPr>
        <xdr:cNvPr id="658" name="n_4aveValue【公民館】&#10;一人当たり面積">
          <a:extLst>
            <a:ext uri="{FF2B5EF4-FFF2-40B4-BE49-F238E27FC236}">
              <a16:creationId xmlns:a16="http://schemas.microsoft.com/office/drawing/2014/main" id="{FC5E5670-C6F0-459A-882B-5D927FC3AA5F}"/>
            </a:ext>
          </a:extLst>
        </xdr:cNvPr>
        <xdr:cNvSpPr txBox="1"/>
      </xdr:nvSpPr>
      <xdr:spPr>
        <a:xfrm>
          <a:off x="18421427" y="1823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157370</xdr:rowOff>
    </xdr:from>
    <xdr:ext cx="469744" cy="259045"/>
    <xdr:sp macro="" textlink="">
      <xdr:nvSpPr>
        <xdr:cNvPr id="659" name="n_1mainValue【公民館】&#10;一人当たり面積">
          <a:extLst>
            <a:ext uri="{FF2B5EF4-FFF2-40B4-BE49-F238E27FC236}">
              <a16:creationId xmlns:a16="http://schemas.microsoft.com/office/drawing/2014/main" id="{8A4FC248-9213-444C-ACD0-FF98D0D7ECBE}"/>
            </a:ext>
          </a:extLst>
        </xdr:cNvPr>
        <xdr:cNvSpPr txBox="1"/>
      </xdr:nvSpPr>
      <xdr:spPr>
        <a:xfrm>
          <a:off x="21075727" y="1867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159275</xdr:rowOff>
    </xdr:from>
    <xdr:ext cx="469744" cy="259045"/>
    <xdr:sp macro="" textlink="">
      <xdr:nvSpPr>
        <xdr:cNvPr id="660" name="n_2mainValue【公民館】&#10;一人当たり面積">
          <a:extLst>
            <a:ext uri="{FF2B5EF4-FFF2-40B4-BE49-F238E27FC236}">
              <a16:creationId xmlns:a16="http://schemas.microsoft.com/office/drawing/2014/main" id="{5BCD8710-744F-4EBF-B7FE-361E2F2BE352}"/>
            </a:ext>
          </a:extLst>
        </xdr:cNvPr>
        <xdr:cNvSpPr txBox="1"/>
      </xdr:nvSpPr>
      <xdr:spPr>
        <a:xfrm>
          <a:off x="20199427" y="18675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160990</xdr:rowOff>
    </xdr:from>
    <xdr:ext cx="469744" cy="259045"/>
    <xdr:sp macro="" textlink="">
      <xdr:nvSpPr>
        <xdr:cNvPr id="661" name="n_3mainValue【公民館】&#10;一人当たり面積">
          <a:extLst>
            <a:ext uri="{FF2B5EF4-FFF2-40B4-BE49-F238E27FC236}">
              <a16:creationId xmlns:a16="http://schemas.microsoft.com/office/drawing/2014/main" id="{AE7ECFA5-88E3-42C9-9D6F-C36035264B7E}"/>
            </a:ext>
          </a:extLst>
        </xdr:cNvPr>
        <xdr:cNvSpPr txBox="1"/>
      </xdr:nvSpPr>
      <xdr:spPr>
        <a:xfrm>
          <a:off x="19310427" y="18677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161941</xdr:rowOff>
    </xdr:from>
    <xdr:ext cx="469744" cy="259045"/>
    <xdr:sp macro="" textlink="">
      <xdr:nvSpPr>
        <xdr:cNvPr id="662" name="n_4mainValue【公民館】&#10;一人当たり面積">
          <a:extLst>
            <a:ext uri="{FF2B5EF4-FFF2-40B4-BE49-F238E27FC236}">
              <a16:creationId xmlns:a16="http://schemas.microsoft.com/office/drawing/2014/main" id="{1CD2569A-B1FC-4E83-8E7F-7A0344951937}"/>
            </a:ext>
          </a:extLst>
        </xdr:cNvPr>
        <xdr:cNvSpPr txBox="1"/>
      </xdr:nvSpPr>
      <xdr:spPr>
        <a:xfrm>
          <a:off x="18421427" y="1867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3" name="正方形/長方形 662">
          <a:extLst>
            <a:ext uri="{FF2B5EF4-FFF2-40B4-BE49-F238E27FC236}">
              <a16:creationId xmlns:a16="http://schemas.microsoft.com/office/drawing/2014/main" id="{F451AE56-9CC9-42C5-8408-A6F36A188F2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4" name="正方形/長方形 663">
          <a:extLst>
            <a:ext uri="{FF2B5EF4-FFF2-40B4-BE49-F238E27FC236}">
              <a16:creationId xmlns:a16="http://schemas.microsoft.com/office/drawing/2014/main" id="{06C5F3DF-8757-40B0-8345-FB3EC051B19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5" name="テキスト ボックス 664">
          <a:extLst>
            <a:ext uri="{FF2B5EF4-FFF2-40B4-BE49-F238E27FC236}">
              <a16:creationId xmlns:a16="http://schemas.microsoft.com/office/drawing/2014/main" id="{62830D9B-27ED-4384-A29D-50C232358D6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道路、橋</a:t>
          </a:r>
          <a:r>
            <a:rPr kumimoji="1" lang="ja-JP" altLang="en-US" sz="1100">
              <a:solidFill>
                <a:sysClr val="windowText" lastClr="000000"/>
              </a:solidFill>
              <a:effectLst/>
              <a:latin typeface="+mn-lt"/>
              <a:ea typeface="+mn-ea"/>
              <a:cs typeface="+mn-cs"/>
            </a:rPr>
            <a:t>りょう、</a:t>
          </a:r>
          <a:r>
            <a:rPr kumimoji="1" lang="ja-JP" altLang="ja-JP" sz="1100">
              <a:solidFill>
                <a:sysClr val="windowText" lastClr="000000"/>
              </a:solidFill>
              <a:effectLst/>
              <a:latin typeface="+mn-lt"/>
              <a:ea typeface="+mn-ea"/>
              <a:cs typeface="+mn-cs"/>
            </a:rPr>
            <a:t>トンネルといったインフラに係る資産は</a:t>
          </a:r>
          <a:r>
            <a:rPr kumimoji="1" lang="ja-JP" altLang="en-US" sz="1100">
              <a:solidFill>
                <a:sysClr val="windowText" lastClr="000000"/>
              </a:solidFill>
              <a:effectLst/>
              <a:latin typeface="+mn-lt"/>
              <a:ea typeface="+mn-ea"/>
              <a:cs typeface="+mn-cs"/>
            </a:rPr>
            <a:t>毎年度</a:t>
          </a:r>
          <a:r>
            <a:rPr kumimoji="1" lang="ja-JP" altLang="ja-JP" sz="1100">
              <a:solidFill>
                <a:sysClr val="windowText" lastClr="000000"/>
              </a:solidFill>
              <a:effectLst/>
              <a:latin typeface="+mn-lt"/>
              <a:ea typeface="+mn-ea"/>
              <a:cs typeface="+mn-cs"/>
            </a:rPr>
            <a:t>改修・補修</a:t>
          </a:r>
          <a:r>
            <a:rPr kumimoji="1" lang="ja-JP" altLang="en-US" sz="1100">
              <a:solidFill>
                <a:sysClr val="windowText" lastClr="000000"/>
              </a:solidFill>
              <a:effectLst/>
              <a:latin typeface="+mn-lt"/>
              <a:ea typeface="+mn-ea"/>
              <a:cs typeface="+mn-cs"/>
            </a:rPr>
            <a:t>を行っているが、全体の老朽化が進んでおり、類似団体と同程度の有形固定資産原価償却率となっている。道路については、令和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年度は若干減少したが、今後も大規模な道路新設工事等の予定はないため数値は微増に</a:t>
          </a:r>
          <a:r>
            <a:rPr kumimoji="1" lang="ja-JP" altLang="ja-JP" sz="1100">
              <a:solidFill>
                <a:sysClr val="windowText" lastClr="000000"/>
              </a:solidFill>
              <a:effectLst/>
              <a:latin typeface="+mn-lt"/>
              <a:ea typeface="+mn-ea"/>
              <a:cs typeface="+mn-cs"/>
            </a:rPr>
            <a:t>なると推測される。</a:t>
          </a:r>
          <a:endParaRPr kumimoji="1" lang="en-US" altLang="ja-JP" sz="1100">
            <a:solidFill>
              <a:sysClr val="windowText" lastClr="000000"/>
            </a:solidFill>
            <a:effectLst/>
            <a:latin typeface="+mn-lt"/>
            <a:ea typeface="+mn-ea"/>
            <a:cs typeface="+mn-cs"/>
          </a:endParaRPr>
        </a:p>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公営住宅については令和元年度から建替え新築により更新してきたことから、有形固定資産減価償却率は</a:t>
          </a:r>
          <a:r>
            <a:rPr kumimoji="1" lang="ja-JP" altLang="en-US" sz="1100">
              <a:solidFill>
                <a:schemeClr val="dk1"/>
              </a:solidFill>
              <a:effectLst/>
              <a:latin typeface="+mn-lt"/>
              <a:ea typeface="+mn-ea"/>
              <a:cs typeface="+mn-cs"/>
            </a:rPr>
            <a:t>類似団体を</a:t>
          </a:r>
          <a:r>
            <a:rPr kumimoji="1" lang="ja-JP" altLang="ja-JP" sz="1100">
              <a:solidFill>
                <a:schemeClr val="dk1"/>
              </a:solidFill>
              <a:effectLst/>
              <a:latin typeface="+mn-lt"/>
              <a:ea typeface="+mn-ea"/>
              <a:cs typeface="+mn-cs"/>
            </a:rPr>
            <a:t>下</a:t>
          </a:r>
          <a:r>
            <a:rPr kumimoji="1" lang="ja-JP" altLang="en-US" sz="1100">
              <a:solidFill>
                <a:schemeClr val="dk1"/>
              </a:solidFill>
              <a:effectLst/>
              <a:latin typeface="+mn-lt"/>
              <a:ea typeface="+mn-ea"/>
              <a:cs typeface="+mn-cs"/>
            </a:rPr>
            <a:t>回っている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学校施設に関しては旧県立高校が改修され新今別小学校となったことで新たな財産取得となったが、旧小学校については現状施設として残存していることから、全体の減価償却率には大きな変動はない。</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公民館については耐震補強を行う必要があるが、他の公共施設の更新を計画的に進めていることから順当に減価償却が進んでいる状態。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いずれの項目</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一人当たりの数値変動は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人口</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が主な要因となっている。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8F7EA16-3966-4669-9698-D986213EDFF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7AA0D35-3319-4258-AAF4-8F145E0A6FA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0EE4C9A-EDD6-4746-8919-08040A42C93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5A673A1-CD53-4D06-B4F0-1D9EBAAD107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青森県今別町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FB69A4F-5440-4DCD-BE32-619D098C44B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2173A54-C790-46BC-A4AD-284BD289A3C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EF6315-C39D-4307-A284-B7A01980084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BB6E22D-B9DC-41A8-84F4-F8718D43EBA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425E38D-A131-436B-BBB5-F92F1F1FDA2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9030534-AD70-4053-9DAE-57F3EED5A08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2,096
2,093
125.27
3,256,098
3,199,191
55,988
1,946,544
3,228,173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08C7793-53CD-49D3-87F8-A34FB4D99D0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7E83708-D9B4-494B-B722-2944AED891E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D6F2247-A90F-4DC4-ADCD-EA3C4A375DD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A434168-C50A-4DF4-97A6-05DC3F1207D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F1DF370-3769-4975-B7F0-3BC7E75299A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2021917-ADCD-4B18-8059-16E126FB937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F36611F-DCF6-49AB-B81A-496B1537F67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81B8272-815D-47AE-9BFA-D210F1A8198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E5F2181-3BDE-4259-8056-2EDC57B1F7E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A471B3-784F-44E2-8876-9F8D6405DD7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FE67317-9576-4556-9CCA-FFFB74068AE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539384F-7333-41C0-BE65-A11B00497FE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0229B69-9B94-4AF5-8C37-FEF275AAFBC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9DA70A1-0E9C-45DC-8258-53D8ED1E841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BFC2CED-D3BE-411A-9CF3-BA83B71C4CE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636ECF0-2D60-4AF8-82F3-8EDD93A3544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091EF4D-AA40-4DF9-9F61-FA0931473CC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6C214E6-0571-4B20-8028-E0F4358FDBA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2BE7170-5DE1-4B78-B0D4-1EB6493F97D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BFBE396-FEA9-4D1F-81F2-2BF106ED804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9874983-8D98-4B77-A5D6-DE5BEE4722B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E16CF6B-0F62-4253-856E-CB261E3BD08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7359987-A63B-4443-BE57-B45DC6D8DE8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DB0D6F8-11EA-4830-87AA-801F9714F2A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567A4A9-3B3C-4990-9E45-299058306B4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2BA1C4B-1E62-43F9-8297-BDBD943E89A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0BBBE3D-2829-41ED-BB79-AEE46DBB3A4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2AB2832-D04A-48BB-8C13-9D8E90C5423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5FC1586-59E8-46AD-8BF1-D5DB5FD01C6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6B77038-0D45-45D9-8C90-544B1F16A17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8C1508D-AE86-41C2-BEDA-E1C1E2489E8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99D7BC-1BE3-4639-B1A0-2655FC422CE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1ECE410-237C-4A4C-9E5E-438C399F1BE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B46A1A1-EE86-404E-81F8-B2BEF5B11B2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E1FCFF6-F258-4F50-AE64-7A24E536531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DFDC855-F27A-4012-8144-37DB482E888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5912322-E273-4262-A5AE-0178D7707E2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E0D9196-BA4B-4EBF-A2C1-AE90E8B60C5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986E5F8-2CA0-423F-9E31-DF25FD0819C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F3907B6-ED3B-4602-9E6C-CF758581B92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4D5EA5F-4A9A-4F2F-AC0A-138B32C100F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49C8214-E6F6-4012-9A13-E0ABF639C7A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493E0F5-3C4C-4BBF-ADBA-825CCB5C86C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2E9DB08-A79F-4551-8CD4-8A6AA621B4D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69F0B11-FA07-4149-AC8E-4C2B090B0A2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2730C93-FFAB-49C2-845D-4BE1C1FA4BC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105592</xdr:rowOff>
    </xdr:from>
    <xdr:to>
      <xdr:col>24</xdr:col>
      <xdr:colOff>62865</xdr:colOff>
      <xdr:row>42</xdr:row>
      <xdr:rowOff>50074</xdr:rowOff>
    </xdr:to>
    <xdr:cxnSp macro="">
      <xdr:nvCxnSpPr>
        <xdr:cNvPr id="58" name="直線コネクタ 57">
          <a:extLst>
            <a:ext uri="{FF2B5EF4-FFF2-40B4-BE49-F238E27FC236}">
              <a16:creationId xmlns:a16="http://schemas.microsoft.com/office/drawing/2014/main" id="{64E15E61-2D55-4921-8DE2-657869A37968}"/>
            </a:ext>
          </a:extLst>
        </xdr:cNvPr>
        <xdr:cNvCxnSpPr/>
      </xdr:nvCxnSpPr>
      <xdr:spPr>
        <a:xfrm flipV="1">
          <a:off x="4634865" y="576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53901</xdr:rowOff>
    </xdr:from>
    <xdr:ext cx="405111" cy="259045"/>
    <xdr:sp macro="" textlink="">
      <xdr:nvSpPr>
        <xdr:cNvPr id="59" name="【図書館】&#10;有形固定資産減価償却率最小値テキスト">
          <a:extLst>
            <a:ext uri="{FF2B5EF4-FFF2-40B4-BE49-F238E27FC236}">
              <a16:creationId xmlns:a16="http://schemas.microsoft.com/office/drawing/2014/main" id="{347C9E46-AB14-488A-8296-0060F447487A}"/>
            </a:ext>
          </a:extLst>
        </xdr:cNvPr>
        <xdr:cNvSpPr txBox="1"/>
      </xdr:nvSpPr>
      <xdr:spPr>
        <a:xfrm>
          <a:off x="4673600" y="725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50074</xdr:rowOff>
    </xdr:from>
    <xdr:to>
      <xdr:col>24</xdr:col>
      <xdr:colOff>152400</xdr:colOff>
      <xdr:row>42</xdr:row>
      <xdr:rowOff>50074</xdr:rowOff>
    </xdr:to>
    <xdr:cxnSp macro="">
      <xdr:nvCxnSpPr>
        <xdr:cNvPr id="60" name="直線コネクタ 59">
          <a:extLst>
            <a:ext uri="{FF2B5EF4-FFF2-40B4-BE49-F238E27FC236}">
              <a16:creationId xmlns:a16="http://schemas.microsoft.com/office/drawing/2014/main" id="{CC04876E-A9C1-462E-AC10-C6CCCBC8F3C2}"/>
            </a:ext>
          </a:extLst>
        </xdr:cNvPr>
        <xdr:cNvCxnSpPr/>
      </xdr:nvCxnSpPr>
      <xdr:spPr>
        <a:xfrm>
          <a:off x="4546600" y="725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52269</xdr:rowOff>
    </xdr:from>
    <xdr:ext cx="340478" cy="259045"/>
    <xdr:sp macro="" textlink="">
      <xdr:nvSpPr>
        <xdr:cNvPr id="61" name="【図書館】&#10;有形固定資産減価償却率最大値テキスト">
          <a:extLst>
            <a:ext uri="{FF2B5EF4-FFF2-40B4-BE49-F238E27FC236}">
              <a16:creationId xmlns:a16="http://schemas.microsoft.com/office/drawing/2014/main" id="{12F48B0A-2FE3-498A-8FAD-E907DB4D460E}"/>
            </a:ext>
          </a:extLst>
        </xdr:cNvPr>
        <xdr:cNvSpPr txBox="1"/>
      </xdr:nvSpPr>
      <xdr:spPr>
        <a:xfrm>
          <a:off x="4673600" y="553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105592</xdr:rowOff>
    </xdr:from>
    <xdr:to>
      <xdr:col>24</xdr:col>
      <xdr:colOff>152400</xdr:colOff>
      <xdr:row>33</xdr:row>
      <xdr:rowOff>105592</xdr:rowOff>
    </xdr:to>
    <xdr:cxnSp macro="">
      <xdr:nvCxnSpPr>
        <xdr:cNvPr id="62" name="直線コネクタ 61">
          <a:extLst>
            <a:ext uri="{FF2B5EF4-FFF2-40B4-BE49-F238E27FC236}">
              <a16:creationId xmlns:a16="http://schemas.microsoft.com/office/drawing/2014/main" id="{77E22814-A3DE-44D2-8128-BE7E073C9C6E}"/>
            </a:ext>
          </a:extLst>
        </xdr:cNvPr>
        <xdr:cNvCxnSpPr/>
      </xdr:nvCxnSpPr>
      <xdr:spPr>
        <a:xfrm>
          <a:off x="4546600" y="57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106697</xdr:rowOff>
    </xdr:from>
    <xdr:ext cx="405111" cy="259045"/>
    <xdr:sp macro="" textlink="">
      <xdr:nvSpPr>
        <xdr:cNvPr id="63" name="【図書館】&#10;有形固定資産減価償却率平均値テキスト">
          <a:extLst>
            <a:ext uri="{FF2B5EF4-FFF2-40B4-BE49-F238E27FC236}">
              <a16:creationId xmlns:a16="http://schemas.microsoft.com/office/drawing/2014/main" id="{F4E1677A-9C66-4858-953B-BA7ECC63FB0B}"/>
            </a:ext>
          </a:extLst>
        </xdr:cNvPr>
        <xdr:cNvSpPr txBox="1"/>
      </xdr:nvSpPr>
      <xdr:spPr>
        <a:xfrm>
          <a:off x="4673600"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128270</xdr:rowOff>
    </xdr:from>
    <xdr:to>
      <xdr:col>24</xdr:col>
      <xdr:colOff>114300</xdr:colOff>
      <xdr:row>36</xdr:row>
      <xdr:rowOff>58420</xdr:rowOff>
    </xdr:to>
    <xdr:sp macro="" textlink="">
      <xdr:nvSpPr>
        <xdr:cNvPr id="64" name="フローチャート: 判断 63">
          <a:extLst>
            <a:ext uri="{FF2B5EF4-FFF2-40B4-BE49-F238E27FC236}">
              <a16:creationId xmlns:a16="http://schemas.microsoft.com/office/drawing/2014/main" id="{C4ED27CE-0DCA-4D3E-92B8-ED8D71664328}"/>
            </a:ext>
          </a:extLst>
        </xdr:cNvPr>
        <xdr:cNvSpPr/>
      </xdr:nvSpPr>
      <xdr:spPr>
        <a:xfrm>
          <a:off x="4584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92347</xdr:rowOff>
    </xdr:from>
    <xdr:to>
      <xdr:col>20</xdr:col>
      <xdr:colOff>38100</xdr:colOff>
      <xdr:row>36</xdr:row>
      <xdr:rowOff>22497</xdr:rowOff>
    </xdr:to>
    <xdr:sp macro="" textlink="">
      <xdr:nvSpPr>
        <xdr:cNvPr id="65" name="フローチャート: 判断 64">
          <a:extLst>
            <a:ext uri="{FF2B5EF4-FFF2-40B4-BE49-F238E27FC236}">
              <a16:creationId xmlns:a16="http://schemas.microsoft.com/office/drawing/2014/main" id="{BF662D10-EA71-458C-838E-2C98B81D9D91}"/>
            </a:ext>
          </a:extLst>
        </xdr:cNvPr>
        <xdr:cNvSpPr/>
      </xdr:nvSpPr>
      <xdr:spPr>
        <a:xfrm>
          <a:off x="37465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48260</xdr:rowOff>
    </xdr:from>
    <xdr:to>
      <xdr:col>15</xdr:col>
      <xdr:colOff>101600</xdr:colOff>
      <xdr:row>35</xdr:row>
      <xdr:rowOff>149860</xdr:rowOff>
    </xdr:to>
    <xdr:sp macro="" textlink="">
      <xdr:nvSpPr>
        <xdr:cNvPr id="66" name="フローチャート: 判断 65">
          <a:extLst>
            <a:ext uri="{FF2B5EF4-FFF2-40B4-BE49-F238E27FC236}">
              <a16:creationId xmlns:a16="http://schemas.microsoft.com/office/drawing/2014/main" id="{7C2FB335-76E1-4C2D-B662-72E8C5DA17D8}"/>
            </a:ext>
          </a:extLst>
        </xdr:cNvPr>
        <xdr:cNvSpPr/>
      </xdr:nvSpPr>
      <xdr:spPr>
        <a:xfrm>
          <a:off x="2857500" y="604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15603</xdr:rowOff>
    </xdr:from>
    <xdr:to>
      <xdr:col>10</xdr:col>
      <xdr:colOff>165100</xdr:colOff>
      <xdr:row>35</xdr:row>
      <xdr:rowOff>117203</xdr:rowOff>
    </xdr:to>
    <xdr:sp macro="" textlink="">
      <xdr:nvSpPr>
        <xdr:cNvPr id="67" name="フローチャート: 判断 66">
          <a:extLst>
            <a:ext uri="{FF2B5EF4-FFF2-40B4-BE49-F238E27FC236}">
              <a16:creationId xmlns:a16="http://schemas.microsoft.com/office/drawing/2014/main" id="{A94235A2-3FDD-41EC-9D03-D8F9064CF9EF}"/>
            </a:ext>
          </a:extLst>
        </xdr:cNvPr>
        <xdr:cNvSpPr/>
      </xdr:nvSpPr>
      <xdr:spPr>
        <a:xfrm>
          <a:off x="1968500" y="601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58057</xdr:rowOff>
    </xdr:from>
    <xdr:to>
      <xdr:col>6</xdr:col>
      <xdr:colOff>38100</xdr:colOff>
      <xdr:row>38</xdr:row>
      <xdr:rowOff>159657</xdr:rowOff>
    </xdr:to>
    <xdr:sp macro="" textlink="">
      <xdr:nvSpPr>
        <xdr:cNvPr id="68" name="フローチャート: 判断 67">
          <a:extLst>
            <a:ext uri="{FF2B5EF4-FFF2-40B4-BE49-F238E27FC236}">
              <a16:creationId xmlns:a16="http://schemas.microsoft.com/office/drawing/2014/main" id="{13CA68E9-C1AC-4F92-B7A9-736D68C4C63A}"/>
            </a:ext>
          </a:extLst>
        </xdr:cNvPr>
        <xdr:cNvSpPr/>
      </xdr:nvSpPr>
      <xdr:spPr>
        <a:xfrm>
          <a:off x="1079500" y="657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FE9B908-ED82-4E91-A93C-61312AF08F2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9FDB362-2380-4DE3-A5D2-1F901B7FEC1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C41B4BA-A1AD-4E07-BDAF-BB47373B686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9B0E166-44DD-4776-86A7-E67A31DD203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579F7CF-6887-416E-A148-FBA684B70FB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115207</xdr:rowOff>
    </xdr:from>
    <xdr:to>
      <xdr:col>24</xdr:col>
      <xdr:colOff>114300</xdr:colOff>
      <xdr:row>36</xdr:row>
      <xdr:rowOff>45357</xdr:rowOff>
    </xdr:to>
    <xdr:sp macro="" textlink="">
      <xdr:nvSpPr>
        <xdr:cNvPr id="74" name="楕円 73">
          <a:extLst>
            <a:ext uri="{FF2B5EF4-FFF2-40B4-BE49-F238E27FC236}">
              <a16:creationId xmlns:a16="http://schemas.microsoft.com/office/drawing/2014/main" id="{3ADA1B4A-9DC4-4E62-8BEA-7B45E8330E2C}"/>
            </a:ext>
          </a:extLst>
        </xdr:cNvPr>
        <xdr:cNvSpPr/>
      </xdr:nvSpPr>
      <xdr:spPr>
        <a:xfrm>
          <a:off x="4584700" y="61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138084</xdr:rowOff>
    </xdr:from>
    <xdr:ext cx="405111" cy="259045"/>
    <xdr:sp macro="" textlink="">
      <xdr:nvSpPr>
        <xdr:cNvPr id="75" name="【図書館】&#10;有形固定資産減価償却率該当値テキスト">
          <a:extLst>
            <a:ext uri="{FF2B5EF4-FFF2-40B4-BE49-F238E27FC236}">
              <a16:creationId xmlns:a16="http://schemas.microsoft.com/office/drawing/2014/main" id="{0D56EC26-A2E7-49FB-8D80-0B3C45A29B6F}"/>
            </a:ext>
          </a:extLst>
        </xdr:cNvPr>
        <xdr:cNvSpPr txBox="1"/>
      </xdr:nvSpPr>
      <xdr:spPr>
        <a:xfrm>
          <a:off x="4673600" y="596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92347</xdr:rowOff>
    </xdr:from>
    <xdr:to>
      <xdr:col>20</xdr:col>
      <xdr:colOff>38100</xdr:colOff>
      <xdr:row>36</xdr:row>
      <xdr:rowOff>22497</xdr:rowOff>
    </xdr:to>
    <xdr:sp macro="" textlink="">
      <xdr:nvSpPr>
        <xdr:cNvPr id="76" name="楕円 75">
          <a:extLst>
            <a:ext uri="{FF2B5EF4-FFF2-40B4-BE49-F238E27FC236}">
              <a16:creationId xmlns:a16="http://schemas.microsoft.com/office/drawing/2014/main" id="{FBF83E0D-EB26-496F-BC11-9397E8E0B2A2}"/>
            </a:ext>
          </a:extLst>
        </xdr:cNvPr>
        <xdr:cNvSpPr/>
      </xdr:nvSpPr>
      <xdr:spPr>
        <a:xfrm>
          <a:off x="3746500" y="609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143147</xdr:rowOff>
    </xdr:from>
    <xdr:to>
      <xdr:col>24</xdr:col>
      <xdr:colOff>63500</xdr:colOff>
      <xdr:row>35</xdr:row>
      <xdr:rowOff>166007</xdr:rowOff>
    </xdr:to>
    <xdr:cxnSp macro="">
      <xdr:nvCxnSpPr>
        <xdr:cNvPr id="77" name="直線コネクタ 76">
          <a:extLst>
            <a:ext uri="{FF2B5EF4-FFF2-40B4-BE49-F238E27FC236}">
              <a16:creationId xmlns:a16="http://schemas.microsoft.com/office/drawing/2014/main" id="{3527FA20-7B21-4FB2-9EB3-139DD9E7DEF3}"/>
            </a:ext>
          </a:extLst>
        </xdr:cNvPr>
        <xdr:cNvCxnSpPr/>
      </xdr:nvCxnSpPr>
      <xdr:spPr>
        <a:xfrm>
          <a:off x="3797300" y="614389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58057</xdr:rowOff>
    </xdr:from>
    <xdr:to>
      <xdr:col>15</xdr:col>
      <xdr:colOff>101600</xdr:colOff>
      <xdr:row>35</xdr:row>
      <xdr:rowOff>159657</xdr:rowOff>
    </xdr:to>
    <xdr:sp macro="" textlink="">
      <xdr:nvSpPr>
        <xdr:cNvPr id="78" name="楕円 77">
          <a:extLst>
            <a:ext uri="{FF2B5EF4-FFF2-40B4-BE49-F238E27FC236}">
              <a16:creationId xmlns:a16="http://schemas.microsoft.com/office/drawing/2014/main" id="{D703B621-AAD4-4341-B5F8-5B721F3818B3}"/>
            </a:ext>
          </a:extLst>
        </xdr:cNvPr>
        <xdr:cNvSpPr/>
      </xdr:nvSpPr>
      <xdr:spPr>
        <a:xfrm>
          <a:off x="28575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108857</xdr:rowOff>
    </xdr:from>
    <xdr:to>
      <xdr:col>19</xdr:col>
      <xdr:colOff>177800</xdr:colOff>
      <xdr:row>35</xdr:row>
      <xdr:rowOff>143147</xdr:rowOff>
    </xdr:to>
    <xdr:cxnSp macro="">
      <xdr:nvCxnSpPr>
        <xdr:cNvPr id="79" name="直線コネクタ 78">
          <a:extLst>
            <a:ext uri="{FF2B5EF4-FFF2-40B4-BE49-F238E27FC236}">
              <a16:creationId xmlns:a16="http://schemas.microsoft.com/office/drawing/2014/main" id="{42CC1979-EA9F-4071-8E14-D5775E1EBF0B}"/>
            </a:ext>
          </a:extLst>
        </xdr:cNvPr>
        <xdr:cNvCxnSpPr/>
      </xdr:nvCxnSpPr>
      <xdr:spPr>
        <a:xfrm>
          <a:off x="2908300" y="610960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22134</xdr:rowOff>
    </xdr:from>
    <xdr:to>
      <xdr:col>10</xdr:col>
      <xdr:colOff>165100</xdr:colOff>
      <xdr:row>35</xdr:row>
      <xdr:rowOff>123734</xdr:rowOff>
    </xdr:to>
    <xdr:sp macro="" textlink="">
      <xdr:nvSpPr>
        <xdr:cNvPr id="80" name="楕円 79">
          <a:extLst>
            <a:ext uri="{FF2B5EF4-FFF2-40B4-BE49-F238E27FC236}">
              <a16:creationId xmlns:a16="http://schemas.microsoft.com/office/drawing/2014/main" id="{0D78658F-F8EF-4B56-8C81-29B7B8C25318}"/>
            </a:ext>
          </a:extLst>
        </xdr:cNvPr>
        <xdr:cNvSpPr/>
      </xdr:nvSpPr>
      <xdr:spPr>
        <a:xfrm>
          <a:off x="1968500" y="602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72934</xdr:rowOff>
    </xdr:from>
    <xdr:to>
      <xdr:col>15</xdr:col>
      <xdr:colOff>50800</xdr:colOff>
      <xdr:row>35</xdr:row>
      <xdr:rowOff>108857</xdr:rowOff>
    </xdr:to>
    <xdr:cxnSp macro="">
      <xdr:nvCxnSpPr>
        <xdr:cNvPr id="81" name="直線コネクタ 80">
          <a:extLst>
            <a:ext uri="{FF2B5EF4-FFF2-40B4-BE49-F238E27FC236}">
              <a16:creationId xmlns:a16="http://schemas.microsoft.com/office/drawing/2014/main" id="{9C9D0C96-4409-45D8-92FC-A4BE53962E7E}"/>
            </a:ext>
          </a:extLst>
        </xdr:cNvPr>
        <xdr:cNvCxnSpPr/>
      </xdr:nvCxnSpPr>
      <xdr:spPr>
        <a:xfrm>
          <a:off x="2019300" y="607368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159294</xdr:rowOff>
    </xdr:from>
    <xdr:to>
      <xdr:col>6</xdr:col>
      <xdr:colOff>38100</xdr:colOff>
      <xdr:row>35</xdr:row>
      <xdr:rowOff>89444</xdr:rowOff>
    </xdr:to>
    <xdr:sp macro="" textlink="">
      <xdr:nvSpPr>
        <xdr:cNvPr id="82" name="楕円 81">
          <a:extLst>
            <a:ext uri="{FF2B5EF4-FFF2-40B4-BE49-F238E27FC236}">
              <a16:creationId xmlns:a16="http://schemas.microsoft.com/office/drawing/2014/main" id="{74A43F4D-0E94-4D5F-82D5-306160A9ADD5}"/>
            </a:ext>
          </a:extLst>
        </xdr:cNvPr>
        <xdr:cNvSpPr/>
      </xdr:nvSpPr>
      <xdr:spPr>
        <a:xfrm>
          <a:off x="1079500" y="598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38644</xdr:rowOff>
    </xdr:from>
    <xdr:to>
      <xdr:col>10</xdr:col>
      <xdr:colOff>114300</xdr:colOff>
      <xdr:row>35</xdr:row>
      <xdr:rowOff>72934</xdr:rowOff>
    </xdr:to>
    <xdr:cxnSp macro="">
      <xdr:nvCxnSpPr>
        <xdr:cNvPr id="83" name="直線コネクタ 82">
          <a:extLst>
            <a:ext uri="{FF2B5EF4-FFF2-40B4-BE49-F238E27FC236}">
              <a16:creationId xmlns:a16="http://schemas.microsoft.com/office/drawing/2014/main" id="{FBA78F85-6094-4E2E-959F-7B7FBBF387EC}"/>
            </a:ext>
          </a:extLst>
        </xdr:cNvPr>
        <xdr:cNvCxnSpPr/>
      </xdr:nvCxnSpPr>
      <xdr:spPr>
        <a:xfrm>
          <a:off x="1130300" y="603939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13624</xdr:rowOff>
    </xdr:from>
    <xdr:ext cx="405111" cy="259045"/>
    <xdr:sp macro="" textlink="">
      <xdr:nvSpPr>
        <xdr:cNvPr id="84" name="n_1aveValue【図書館】&#10;有形固定資産減価償却率">
          <a:extLst>
            <a:ext uri="{FF2B5EF4-FFF2-40B4-BE49-F238E27FC236}">
              <a16:creationId xmlns:a16="http://schemas.microsoft.com/office/drawing/2014/main" id="{1FF44FDF-ED7E-4CC2-8AFD-8B7D76F0AB3F}"/>
            </a:ext>
          </a:extLst>
        </xdr:cNvPr>
        <xdr:cNvSpPr txBox="1"/>
      </xdr:nvSpPr>
      <xdr:spPr>
        <a:xfrm>
          <a:off x="3582044" y="6185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166387</xdr:rowOff>
    </xdr:from>
    <xdr:ext cx="405111" cy="259045"/>
    <xdr:sp macro="" textlink="">
      <xdr:nvSpPr>
        <xdr:cNvPr id="85" name="n_2aveValue【図書館】&#10;有形固定資産減価償却率">
          <a:extLst>
            <a:ext uri="{FF2B5EF4-FFF2-40B4-BE49-F238E27FC236}">
              <a16:creationId xmlns:a16="http://schemas.microsoft.com/office/drawing/2014/main" id="{8D331C7A-D598-4DB9-A28D-192C04E25E68}"/>
            </a:ext>
          </a:extLst>
        </xdr:cNvPr>
        <xdr:cNvSpPr txBox="1"/>
      </xdr:nvSpPr>
      <xdr:spPr>
        <a:xfrm>
          <a:off x="27057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133730</xdr:rowOff>
    </xdr:from>
    <xdr:ext cx="405111" cy="259045"/>
    <xdr:sp macro="" textlink="">
      <xdr:nvSpPr>
        <xdr:cNvPr id="86" name="n_3aveValue【図書館】&#10;有形固定資産減価償却率">
          <a:extLst>
            <a:ext uri="{FF2B5EF4-FFF2-40B4-BE49-F238E27FC236}">
              <a16:creationId xmlns:a16="http://schemas.microsoft.com/office/drawing/2014/main" id="{1EB1C8A1-BAAE-42A5-9082-31015343D3E6}"/>
            </a:ext>
          </a:extLst>
        </xdr:cNvPr>
        <xdr:cNvSpPr txBox="1"/>
      </xdr:nvSpPr>
      <xdr:spPr>
        <a:xfrm>
          <a:off x="1816744" y="5791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150784</xdr:rowOff>
    </xdr:from>
    <xdr:ext cx="405111" cy="259045"/>
    <xdr:sp macro="" textlink="">
      <xdr:nvSpPr>
        <xdr:cNvPr id="87" name="n_4aveValue【図書館】&#10;有形固定資産減価償却率">
          <a:extLst>
            <a:ext uri="{FF2B5EF4-FFF2-40B4-BE49-F238E27FC236}">
              <a16:creationId xmlns:a16="http://schemas.microsoft.com/office/drawing/2014/main" id="{FC661218-84D3-4927-8203-33DB4C922B7D}"/>
            </a:ext>
          </a:extLst>
        </xdr:cNvPr>
        <xdr:cNvSpPr txBox="1"/>
      </xdr:nvSpPr>
      <xdr:spPr>
        <a:xfrm>
          <a:off x="927744"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39024</xdr:rowOff>
    </xdr:from>
    <xdr:ext cx="405111" cy="259045"/>
    <xdr:sp macro="" textlink="">
      <xdr:nvSpPr>
        <xdr:cNvPr id="88" name="n_1mainValue【図書館】&#10;有形固定資産減価償却率">
          <a:extLst>
            <a:ext uri="{FF2B5EF4-FFF2-40B4-BE49-F238E27FC236}">
              <a16:creationId xmlns:a16="http://schemas.microsoft.com/office/drawing/2014/main" id="{F8788BFE-E99B-48A6-B81F-66DDEFEEF4C9}"/>
            </a:ext>
          </a:extLst>
        </xdr:cNvPr>
        <xdr:cNvSpPr txBox="1"/>
      </xdr:nvSpPr>
      <xdr:spPr>
        <a:xfrm>
          <a:off x="3582044" y="586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150784</xdr:rowOff>
    </xdr:from>
    <xdr:ext cx="405111" cy="259045"/>
    <xdr:sp macro="" textlink="">
      <xdr:nvSpPr>
        <xdr:cNvPr id="89" name="n_2mainValue【図書館】&#10;有形固定資産減価償却率">
          <a:extLst>
            <a:ext uri="{FF2B5EF4-FFF2-40B4-BE49-F238E27FC236}">
              <a16:creationId xmlns:a16="http://schemas.microsoft.com/office/drawing/2014/main" id="{341CB492-9FE8-4871-8AF2-BC1E707AC2DF}"/>
            </a:ext>
          </a:extLst>
        </xdr:cNvPr>
        <xdr:cNvSpPr txBox="1"/>
      </xdr:nvSpPr>
      <xdr:spPr>
        <a:xfrm>
          <a:off x="2705744" y="6151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114861</xdr:rowOff>
    </xdr:from>
    <xdr:ext cx="405111" cy="259045"/>
    <xdr:sp macro="" textlink="">
      <xdr:nvSpPr>
        <xdr:cNvPr id="90" name="n_3mainValue【図書館】&#10;有形固定資産減価償却率">
          <a:extLst>
            <a:ext uri="{FF2B5EF4-FFF2-40B4-BE49-F238E27FC236}">
              <a16:creationId xmlns:a16="http://schemas.microsoft.com/office/drawing/2014/main" id="{718D511F-94A6-40F3-BFBE-19499A3189C3}"/>
            </a:ext>
          </a:extLst>
        </xdr:cNvPr>
        <xdr:cNvSpPr txBox="1"/>
      </xdr:nvSpPr>
      <xdr:spPr>
        <a:xfrm>
          <a:off x="1816744" y="6115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105971</xdr:rowOff>
    </xdr:from>
    <xdr:ext cx="405111" cy="259045"/>
    <xdr:sp macro="" textlink="">
      <xdr:nvSpPr>
        <xdr:cNvPr id="91" name="n_4mainValue【図書館】&#10;有形固定資産減価償却率">
          <a:extLst>
            <a:ext uri="{FF2B5EF4-FFF2-40B4-BE49-F238E27FC236}">
              <a16:creationId xmlns:a16="http://schemas.microsoft.com/office/drawing/2014/main" id="{1DCC0961-7001-47AD-B37C-F2C23947447D}"/>
            </a:ext>
          </a:extLst>
        </xdr:cNvPr>
        <xdr:cNvSpPr txBox="1"/>
      </xdr:nvSpPr>
      <xdr:spPr>
        <a:xfrm>
          <a:off x="927744" y="576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9B35EBD-8662-4D36-B6CC-7FD1752FCF1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3DFC53B-3515-47D1-A90E-864CA81724B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6DB95B2-189C-4A13-ABF2-82647071059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4F9FC33-0C33-470F-93DF-EA1E08305E0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FCC5B4B-CF1C-4B0E-9159-66761CF7B6B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8555B71-6496-46D6-998A-70EEC90F405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1A6B3EB-2F69-4A03-9B92-63484CDCB42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9D1B1EF-BDC5-4F1A-83EC-6BD15E6FB4C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50E866A-EB8F-4681-ABB6-CA8855AC762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99F9B86-3D20-464E-9064-6FE0B7B4D86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84424CAD-BDED-492A-8BA6-FEFD73D2DDE7}"/>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249A358-120A-4FEA-A156-A8359D4149D3}"/>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4FEC9271-A0AC-413F-A07A-686CFD815C5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16D3B5A-4A1F-49CB-A73E-6040AB273937}"/>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5FD9FB01-6AA1-4B72-9CF1-EBB7D7A45485}"/>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1896B813-9894-4369-9786-1D74378A9B99}"/>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1E8B3161-CBF6-4D43-90A2-A4B609DA247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43AE3590-8770-4BCE-9621-38F265D09E82}"/>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838AAAB-D774-498C-BD8C-34405A02E14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2878217E-848C-4A99-9322-1EA01E03066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D743785-6DE3-4506-AECD-C94F1B83EB9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69342</xdr:rowOff>
    </xdr:from>
    <xdr:to>
      <xdr:col>54</xdr:col>
      <xdr:colOff>189865</xdr:colOff>
      <xdr:row>41</xdr:row>
      <xdr:rowOff>80772</xdr:rowOff>
    </xdr:to>
    <xdr:cxnSp macro="">
      <xdr:nvCxnSpPr>
        <xdr:cNvPr id="113" name="直線コネクタ 112">
          <a:extLst>
            <a:ext uri="{FF2B5EF4-FFF2-40B4-BE49-F238E27FC236}">
              <a16:creationId xmlns:a16="http://schemas.microsoft.com/office/drawing/2014/main" id="{D8A56B56-7AFE-4FFF-95C9-3A56EDC078D1}"/>
            </a:ext>
          </a:extLst>
        </xdr:cNvPr>
        <xdr:cNvCxnSpPr/>
      </xdr:nvCxnSpPr>
      <xdr:spPr>
        <a:xfrm flipV="1">
          <a:off x="10476865" y="5727192"/>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84599</xdr:rowOff>
    </xdr:from>
    <xdr:ext cx="469744" cy="259045"/>
    <xdr:sp macro="" textlink="">
      <xdr:nvSpPr>
        <xdr:cNvPr id="114" name="【図書館】&#10;一人当たり面積最小値テキスト">
          <a:extLst>
            <a:ext uri="{FF2B5EF4-FFF2-40B4-BE49-F238E27FC236}">
              <a16:creationId xmlns:a16="http://schemas.microsoft.com/office/drawing/2014/main" id="{D2347FA2-B580-4224-AD45-77AEB915BFA8}"/>
            </a:ext>
          </a:extLst>
        </xdr:cNvPr>
        <xdr:cNvSpPr txBox="1"/>
      </xdr:nvSpPr>
      <xdr:spPr>
        <a:xfrm>
          <a:off x="10515600" y="711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80772</xdr:rowOff>
    </xdr:from>
    <xdr:to>
      <xdr:col>55</xdr:col>
      <xdr:colOff>88900</xdr:colOff>
      <xdr:row>41</xdr:row>
      <xdr:rowOff>80772</xdr:rowOff>
    </xdr:to>
    <xdr:cxnSp macro="">
      <xdr:nvCxnSpPr>
        <xdr:cNvPr id="115" name="直線コネクタ 114">
          <a:extLst>
            <a:ext uri="{FF2B5EF4-FFF2-40B4-BE49-F238E27FC236}">
              <a16:creationId xmlns:a16="http://schemas.microsoft.com/office/drawing/2014/main" id="{80D2D8E4-798E-4C2D-84E3-29A08B0D87F4}"/>
            </a:ext>
          </a:extLst>
        </xdr:cNvPr>
        <xdr:cNvCxnSpPr/>
      </xdr:nvCxnSpPr>
      <xdr:spPr>
        <a:xfrm>
          <a:off x="10388600" y="711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16019</xdr:rowOff>
    </xdr:from>
    <xdr:ext cx="469744" cy="259045"/>
    <xdr:sp macro="" textlink="">
      <xdr:nvSpPr>
        <xdr:cNvPr id="116" name="【図書館】&#10;一人当たり面積最大値テキスト">
          <a:extLst>
            <a:ext uri="{FF2B5EF4-FFF2-40B4-BE49-F238E27FC236}">
              <a16:creationId xmlns:a16="http://schemas.microsoft.com/office/drawing/2014/main" id="{ADE277F9-AFDB-4C6C-BDAE-B2A52DA0FA11}"/>
            </a:ext>
          </a:extLst>
        </xdr:cNvPr>
        <xdr:cNvSpPr txBox="1"/>
      </xdr:nvSpPr>
      <xdr:spPr>
        <a:xfrm>
          <a:off x="10515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69342</xdr:rowOff>
    </xdr:from>
    <xdr:to>
      <xdr:col>55</xdr:col>
      <xdr:colOff>88900</xdr:colOff>
      <xdr:row>33</xdr:row>
      <xdr:rowOff>69342</xdr:rowOff>
    </xdr:to>
    <xdr:cxnSp macro="">
      <xdr:nvCxnSpPr>
        <xdr:cNvPr id="117" name="直線コネクタ 116">
          <a:extLst>
            <a:ext uri="{FF2B5EF4-FFF2-40B4-BE49-F238E27FC236}">
              <a16:creationId xmlns:a16="http://schemas.microsoft.com/office/drawing/2014/main" id="{D719EF4F-621D-446F-BB11-CFF913BC3C1E}"/>
            </a:ext>
          </a:extLst>
        </xdr:cNvPr>
        <xdr:cNvCxnSpPr/>
      </xdr:nvCxnSpPr>
      <xdr:spPr>
        <a:xfrm>
          <a:off x="10388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93997</xdr:rowOff>
    </xdr:from>
    <xdr:ext cx="469744" cy="259045"/>
    <xdr:sp macro="" textlink="">
      <xdr:nvSpPr>
        <xdr:cNvPr id="118" name="【図書館】&#10;一人当たり面積平均値テキスト">
          <a:extLst>
            <a:ext uri="{FF2B5EF4-FFF2-40B4-BE49-F238E27FC236}">
              <a16:creationId xmlns:a16="http://schemas.microsoft.com/office/drawing/2014/main" id="{3E0BB90D-CE34-4036-9FBE-E8B0EF4D520D}"/>
            </a:ext>
          </a:extLst>
        </xdr:cNvPr>
        <xdr:cNvSpPr txBox="1"/>
      </xdr:nvSpPr>
      <xdr:spPr>
        <a:xfrm>
          <a:off x="10515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71120</xdr:rowOff>
    </xdr:from>
    <xdr:to>
      <xdr:col>55</xdr:col>
      <xdr:colOff>50800</xdr:colOff>
      <xdr:row>39</xdr:row>
      <xdr:rowOff>1270</xdr:rowOff>
    </xdr:to>
    <xdr:sp macro="" textlink="">
      <xdr:nvSpPr>
        <xdr:cNvPr id="119" name="フローチャート: 判断 118">
          <a:extLst>
            <a:ext uri="{FF2B5EF4-FFF2-40B4-BE49-F238E27FC236}">
              <a16:creationId xmlns:a16="http://schemas.microsoft.com/office/drawing/2014/main" id="{B3A497A6-CAAA-4F0B-80F4-6E4D954DAA77}"/>
            </a:ext>
          </a:extLst>
        </xdr:cNvPr>
        <xdr:cNvSpPr/>
      </xdr:nvSpPr>
      <xdr:spPr>
        <a:xfrm>
          <a:off x="10426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146558</xdr:rowOff>
    </xdr:from>
    <xdr:to>
      <xdr:col>50</xdr:col>
      <xdr:colOff>165100</xdr:colOff>
      <xdr:row>39</xdr:row>
      <xdr:rowOff>76708</xdr:rowOff>
    </xdr:to>
    <xdr:sp macro="" textlink="">
      <xdr:nvSpPr>
        <xdr:cNvPr id="120" name="フローチャート: 判断 119">
          <a:extLst>
            <a:ext uri="{FF2B5EF4-FFF2-40B4-BE49-F238E27FC236}">
              <a16:creationId xmlns:a16="http://schemas.microsoft.com/office/drawing/2014/main" id="{4015E6BD-4079-40F7-AFA9-4AB8F9F3BEAB}"/>
            </a:ext>
          </a:extLst>
        </xdr:cNvPr>
        <xdr:cNvSpPr/>
      </xdr:nvSpPr>
      <xdr:spPr>
        <a:xfrm>
          <a:off x="95885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157988</xdr:rowOff>
    </xdr:from>
    <xdr:to>
      <xdr:col>46</xdr:col>
      <xdr:colOff>38100</xdr:colOff>
      <xdr:row>39</xdr:row>
      <xdr:rowOff>88138</xdr:rowOff>
    </xdr:to>
    <xdr:sp macro="" textlink="">
      <xdr:nvSpPr>
        <xdr:cNvPr id="121" name="フローチャート: 判断 120">
          <a:extLst>
            <a:ext uri="{FF2B5EF4-FFF2-40B4-BE49-F238E27FC236}">
              <a16:creationId xmlns:a16="http://schemas.microsoft.com/office/drawing/2014/main" id="{F8EC6DF2-4A25-42B7-B3B6-BC37877FD14F}"/>
            </a:ext>
          </a:extLst>
        </xdr:cNvPr>
        <xdr:cNvSpPr/>
      </xdr:nvSpPr>
      <xdr:spPr>
        <a:xfrm>
          <a:off x="8699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167132</xdr:rowOff>
    </xdr:from>
    <xdr:to>
      <xdr:col>41</xdr:col>
      <xdr:colOff>101600</xdr:colOff>
      <xdr:row>39</xdr:row>
      <xdr:rowOff>97282</xdr:rowOff>
    </xdr:to>
    <xdr:sp macro="" textlink="">
      <xdr:nvSpPr>
        <xdr:cNvPr id="122" name="フローチャート: 判断 121">
          <a:extLst>
            <a:ext uri="{FF2B5EF4-FFF2-40B4-BE49-F238E27FC236}">
              <a16:creationId xmlns:a16="http://schemas.microsoft.com/office/drawing/2014/main" id="{882EB4A7-72A3-4077-87DF-9A74B3D1A227}"/>
            </a:ext>
          </a:extLst>
        </xdr:cNvPr>
        <xdr:cNvSpPr/>
      </xdr:nvSpPr>
      <xdr:spPr>
        <a:xfrm>
          <a:off x="7810500" y="668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29972</xdr:rowOff>
    </xdr:from>
    <xdr:to>
      <xdr:col>36</xdr:col>
      <xdr:colOff>165100</xdr:colOff>
      <xdr:row>39</xdr:row>
      <xdr:rowOff>131572</xdr:rowOff>
    </xdr:to>
    <xdr:sp macro="" textlink="">
      <xdr:nvSpPr>
        <xdr:cNvPr id="123" name="フローチャート: 判断 122">
          <a:extLst>
            <a:ext uri="{FF2B5EF4-FFF2-40B4-BE49-F238E27FC236}">
              <a16:creationId xmlns:a16="http://schemas.microsoft.com/office/drawing/2014/main" id="{D057898D-CF8D-4734-AF1A-CA5D1F2E9133}"/>
            </a:ext>
          </a:extLst>
        </xdr:cNvPr>
        <xdr:cNvSpPr/>
      </xdr:nvSpPr>
      <xdr:spPr>
        <a:xfrm>
          <a:off x="6921500" y="671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84E328D-A667-43A8-AD60-6923A2CE3B7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AB1B58D-874A-43D0-99E9-69F8403E062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5D70E8C-A40A-4C77-BEE9-79B872A49A4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770868C-6358-4512-B7B9-74FFAB0CB30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D3414D8-724A-498C-A116-BBF7EE0B45F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144272</xdr:rowOff>
    </xdr:from>
    <xdr:to>
      <xdr:col>55</xdr:col>
      <xdr:colOff>50800</xdr:colOff>
      <xdr:row>39</xdr:row>
      <xdr:rowOff>74422</xdr:rowOff>
    </xdr:to>
    <xdr:sp macro="" textlink="">
      <xdr:nvSpPr>
        <xdr:cNvPr id="129" name="楕円 128">
          <a:extLst>
            <a:ext uri="{FF2B5EF4-FFF2-40B4-BE49-F238E27FC236}">
              <a16:creationId xmlns:a16="http://schemas.microsoft.com/office/drawing/2014/main" id="{D8B2F1B1-9174-470B-A99F-81D930BCC44E}"/>
            </a:ext>
          </a:extLst>
        </xdr:cNvPr>
        <xdr:cNvSpPr/>
      </xdr:nvSpPr>
      <xdr:spPr>
        <a:xfrm>
          <a:off x="10426700" y="665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122699</xdr:rowOff>
    </xdr:from>
    <xdr:ext cx="469744" cy="259045"/>
    <xdr:sp macro="" textlink="">
      <xdr:nvSpPr>
        <xdr:cNvPr id="130" name="【図書館】&#10;一人当たり面積該当値テキスト">
          <a:extLst>
            <a:ext uri="{FF2B5EF4-FFF2-40B4-BE49-F238E27FC236}">
              <a16:creationId xmlns:a16="http://schemas.microsoft.com/office/drawing/2014/main" id="{EA295574-AE84-441C-AF8D-A7024CD4EA0A}"/>
            </a:ext>
          </a:extLst>
        </xdr:cNvPr>
        <xdr:cNvSpPr txBox="1"/>
      </xdr:nvSpPr>
      <xdr:spPr>
        <a:xfrm>
          <a:off x="10515600" y="6637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167132</xdr:rowOff>
    </xdr:from>
    <xdr:to>
      <xdr:col>50</xdr:col>
      <xdr:colOff>165100</xdr:colOff>
      <xdr:row>39</xdr:row>
      <xdr:rowOff>97282</xdr:rowOff>
    </xdr:to>
    <xdr:sp macro="" textlink="">
      <xdr:nvSpPr>
        <xdr:cNvPr id="131" name="楕円 130">
          <a:extLst>
            <a:ext uri="{FF2B5EF4-FFF2-40B4-BE49-F238E27FC236}">
              <a16:creationId xmlns:a16="http://schemas.microsoft.com/office/drawing/2014/main" id="{FD8F948F-11D8-455E-A08B-55CE98B76BBF}"/>
            </a:ext>
          </a:extLst>
        </xdr:cNvPr>
        <xdr:cNvSpPr/>
      </xdr:nvSpPr>
      <xdr:spPr>
        <a:xfrm>
          <a:off x="9588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23622</xdr:rowOff>
    </xdr:from>
    <xdr:to>
      <xdr:col>55</xdr:col>
      <xdr:colOff>0</xdr:colOff>
      <xdr:row>39</xdr:row>
      <xdr:rowOff>46482</xdr:rowOff>
    </xdr:to>
    <xdr:cxnSp macro="">
      <xdr:nvCxnSpPr>
        <xdr:cNvPr id="132" name="直線コネクタ 131">
          <a:extLst>
            <a:ext uri="{FF2B5EF4-FFF2-40B4-BE49-F238E27FC236}">
              <a16:creationId xmlns:a16="http://schemas.microsoft.com/office/drawing/2014/main" id="{894A04B4-88F8-456A-A6A7-878E424CA71C}"/>
            </a:ext>
          </a:extLst>
        </xdr:cNvPr>
        <xdr:cNvCxnSpPr/>
      </xdr:nvCxnSpPr>
      <xdr:spPr>
        <a:xfrm flipV="1">
          <a:off x="9639300" y="671017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16256</xdr:rowOff>
    </xdr:from>
    <xdr:to>
      <xdr:col>46</xdr:col>
      <xdr:colOff>38100</xdr:colOff>
      <xdr:row>39</xdr:row>
      <xdr:rowOff>117856</xdr:rowOff>
    </xdr:to>
    <xdr:sp macro="" textlink="">
      <xdr:nvSpPr>
        <xdr:cNvPr id="133" name="楕円 132">
          <a:extLst>
            <a:ext uri="{FF2B5EF4-FFF2-40B4-BE49-F238E27FC236}">
              <a16:creationId xmlns:a16="http://schemas.microsoft.com/office/drawing/2014/main" id="{2D028D3D-8356-47C5-917E-C674ED311B04}"/>
            </a:ext>
          </a:extLst>
        </xdr:cNvPr>
        <xdr:cNvSpPr/>
      </xdr:nvSpPr>
      <xdr:spPr>
        <a:xfrm>
          <a:off x="8699500" y="670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46482</xdr:rowOff>
    </xdr:from>
    <xdr:to>
      <xdr:col>50</xdr:col>
      <xdr:colOff>114300</xdr:colOff>
      <xdr:row>39</xdr:row>
      <xdr:rowOff>67056</xdr:rowOff>
    </xdr:to>
    <xdr:cxnSp macro="">
      <xdr:nvCxnSpPr>
        <xdr:cNvPr id="134" name="直線コネクタ 133">
          <a:extLst>
            <a:ext uri="{FF2B5EF4-FFF2-40B4-BE49-F238E27FC236}">
              <a16:creationId xmlns:a16="http://schemas.microsoft.com/office/drawing/2014/main" id="{7C386207-4C52-4C40-A362-9664808BA20D}"/>
            </a:ext>
          </a:extLst>
        </xdr:cNvPr>
        <xdr:cNvCxnSpPr/>
      </xdr:nvCxnSpPr>
      <xdr:spPr>
        <a:xfrm flipV="1">
          <a:off x="8750300" y="673303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36830</xdr:rowOff>
    </xdr:from>
    <xdr:to>
      <xdr:col>41</xdr:col>
      <xdr:colOff>101600</xdr:colOff>
      <xdr:row>39</xdr:row>
      <xdr:rowOff>138430</xdr:rowOff>
    </xdr:to>
    <xdr:sp macro="" textlink="">
      <xdr:nvSpPr>
        <xdr:cNvPr id="135" name="楕円 134">
          <a:extLst>
            <a:ext uri="{FF2B5EF4-FFF2-40B4-BE49-F238E27FC236}">
              <a16:creationId xmlns:a16="http://schemas.microsoft.com/office/drawing/2014/main" id="{14524429-C490-4472-BDD3-073FF3334DB2}"/>
            </a:ext>
          </a:extLst>
        </xdr:cNvPr>
        <xdr:cNvSpPr/>
      </xdr:nvSpPr>
      <xdr:spPr>
        <a:xfrm>
          <a:off x="7810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67056</xdr:rowOff>
    </xdr:from>
    <xdr:to>
      <xdr:col>45</xdr:col>
      <xdr:colOff>177800</xdr:colOff>
      <xdr:row>39</xdr:row>
      <xdr:rowOff>87630</xdr:rowOff>
    </xdr:to>
    <xdr:cxnSp macro="">
      <xdr:nvCxnSpPr>
        <xdr:cNvPr id="136" name="直線コネクタ 135">
          <a:extLst>
            <a:ext uri="{FF2B5EF4-FFF2-40B4-BE49-F238E27FC236}">
              <a16:creationId xmlns:a16="http://schemas.microsoft.com/office/drawing/2014/main" id="{946C1E63-07C8-41CB-AFCC-0D920D25B271}"/>
            </a:ext>
          </a:extLst>
        </xdr:cNvPr>
        <xdr:cNvCxnSpPr/>
      </xdr:nvCxnSpPr>
      <xdr:spPr>
        <a:xfrm flipV="1">
          <a:off x="7861300" y="675360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45974</xdr:rowOff>
    </xdr:from>
    <xdr:to>
      <xdr:col>36</xdr:col>
      <xdr:colOff>165100</xdr:colOff>
      <xdr:row>39</xdr:row>
      <xdr:rowOff>147574</xdr:rowOff>
    </xdr:to>
    <xdr:sp macro="" textlink="">
      <xdr:nvSpPr>
        <xdr:cNvPr id="137" name="楕円 136">
          <a:extLst>
            <a:ext uri="{FF2B5EF4-FFF2-40B4-BE49-F238E27FC236}">
              <a16:creationId xmlns:a16="http://schemas.microsoft.com/office/drawing/2014/main" id="{3CD6FE5C-3039-4E66-BC29-77027C92C3CB}"/>
            </a:ext>
          </a:extLst>
        </xdr:cNvPr>
        <xdr:cNvSpPr/>
      </xdr:nvSpPr>
      <xdr:spPr>
        <a:xfrm>
          <a:off x="6921500" y="673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87630</xdr:rowOff>
    </xdr:from>
    <xdr:to>
      <xdr:col>41</xdr:col>
      <xdr:colOff>50800</xdr:colOff>
      <xdr:row>39</xdr:row>
      <xdr:rowOff>96774</xdr:rowOff>
    </xdr:to>
    <xdr:cxnSp macro="">
      <xdr:nvCxnSpPr>
        <xdr:cNvPr id="138" name="直線コネクタ 137">
          <a:extLst>
            <a:ext uri="{FF2B5EF4-FFF2-40B4-BE49-F238E27FC236}">
              <a16:creationId xmlns:a16="http://schemas.microsoft.com/office/drawing/2014/main" id="{D5EFC0C1-29D8-47FC-BEC3-DFAAD48FA98A}"/>
            </a:ext>
          </a:extLst>
        </xdr:cNvPr>
        <xdr:cNvCxnSpPr/>
      </xdr:nvCxnSpPr>
      <xdr:spPr>
        <a:xfrm flipV="1">
          <a:off x="6972300" y="67741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93235</xdr:rowOff>
    </xdr:from>
    <xdr:ext cx="469744" cy="259045"/>
    <xdr:sp macro="" textlink="">
      <xdr:nvSpPr>
        <xdr:cNvPr id="139" name="n_1aveValue【図書館】&#10;一人当たり面積">
          <a:extLst>
            <a:ext uri="{FF2B5EF4-FFF2-40B4-BE49-F238E27FC236}">
              <a16:creationId xmlns:a16="http://schemas.microsoft.com/office/drawing/2014/main" id="{DD186227-5C99-4721-AA3C-C70B95AE9121}"/>
            </a:ext>
          </a:extLst>
        </xdr:cNvPr>
        <xdr:cNvSpPr txBox="1"/>
      </xdr:nvSpPr>
      <xdr:spPr>
        <a:xfrm>
          <a:off x="9391727" y="643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104665</xdr:rowOff>
    </xdr:from>
    <xdr:ext cx="469744" cy="259045"/>
    <xdr:sp macro="" textlink="">
      <xdr:nvSpPr>
        <xdr:cNvPr id="140" name="n_2aveValue【図書館】&#10;一人当たり面積">
          <a:extLst>
            <a:ext uri="{FF2B5EF4-FFF2-40B4-BE49-F238E27FC236}">
              <a16:creationId xmlns:a16="http://schemas.microsoft.com/office/drawing/2014/main" id="{691A2903-53E9-4E1D-980B-58066DE96334}"/>
            </a:ext>
          </a:extLst>
        </xdr:cNvPr>
        <xdr:cNvSpPr txBox="1"/>
      </xdr:nvSpPr>
      <xdr:spPr>
        <a:xfrm>
          <a:off x="8515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113809</xdr:rowOff>
    </xdr:from>
    <xdr:ext cx="469744" cy="259045"/>
    <xdr:sp macro="" textlink="">
      <xdr:nvSpPr>
        <xdr:cNvPr id="141" name="n_3aveValue【図書館】&#10;一人当たり面積">
          <a:extLst>
            <a:ext uri="{FF2B5EF4-FFF2-40B4-BE49-F238E27FC236}">
              <a16:creationId xmlns:a16="http://schemas.microsoft.com/office/drawing/2014/main" id="{00A6BA5F-A68E-4F9B-95D2-E9E6EE79D9D8}"/>
            </a:ext>
          </a:extLst>
        </xdr:cNvPr>
        <xdr:cNvSpPr txBox="1"/>
      </xdr:nvSpPr>
      <xdr:spPr>
        <a:xfrm>
          <a:off x="7626427" y="645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148099</xdr:rowOff>
    </xdr:from>
    <xdr:ext cx="469744" cy="259045"/>
    <xdr:sp macro="" textlink="">
      <xdr:nvSpPr>
        <xdr:cNvPr id="142" name="n_4aveValue【図書館】&#10;一人当たり面積">
          <a:extLst>
            <a:ext uri="{FF2B5EF4-FFF2-40B4-BE49-F238E27FC236}">
              <a16:creationId xmlns:a16="http://schemas.microsoft.com/office/drawing/2014/main" id="{55E81023-FCF8-4597-A219-A5261C418F98}"/>
            </a:ext>
          </a:extLst>
        </xdr:cNvPr>
        <xdr:cNvSpPr txBox="1"/>
      </xdr:nvSpPr>
      <xdr:spPr>
        <a:xfrm>
          <a:off x="6737427" y="649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88409</xdr:rowOff>
    </xdr:from>
    <xdr:ext cx="469744" cy="259045"/>
    <xdr:sp macro="" textlink="">
      <xdr:nvSpPr>
        <xdr:cNvPr id="143" name="n_1mainValue【図書館】&#10;一人当たり面積">
          <a:extLst>
            <a:ext uri="{FF2B5EF4-FFF2-40B4-BE49-F238E27FC236}">
              <a16:creationId xmlns:a16="http://schemas.microsoft.com/office/drawing/2014/main" id="{2549DB6D-4D4F-4BA8-83A9-B652A7B49E3A}"/>
            </a:ext>
          </a:extLst>
        </xdr:cNvPr>
        <xdr:cNvSpPr txBox="1"/>
      </xdr:nvSpPr>
      <xdr:spPr>
        <a:xfrm>
          <a:off x="9391727" y="677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108983</xdr:rowOff>
    </xdr:from>
    <xdr:ext cx="469744" cy="259045"/>
    <xdr:sp macro="" textlink="">
      <xdr:nvSpPr>
        <xdr:cNvPr id="144" name="n_2mainValue【図書館】&#10;一人当たり面積">
          <a:extLst>
            <a:ext uri="{FF2B5EF4-FFF2-40B4-BE49-F238E27FC236}">
              <a16:creationId xmlns:a16="http://schemas.microsoft.com/office/drawing/2014/main" id="{D4FFD681-A85F-4562-8322-133E58800D83}"/>
            </a:ext>
          </a:extLst>
        </xdr:cNvPr>
        <xdr:cNvSpPr txBox="1"/>
      </xdr:nvSpPr>
      <xdr:spPr>
        <a:xfrm>
          <a:off x="8515427" y="679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129557</xdr:rowOff>
    </xdr:from>
    <xdr:ext cx="469744" cy="259045"/>
    <xdr:sp macro="" textlink="">
      <xdr:nvSpPr>
        <xdr:cNvPr id="145" name="n_3mainValue【図書館】&#10;一人当たり面積">
          <a:extLst>
            <a:ext uri="{FF2B5EF4-FFF2-40B4-BE49-F238E27FC236}">
              <a16:creationId xmlns:a16="http://schemas.microsoft.com/office/drawing/2014/main" id="{F8A2F5C0-5CE0-4CCA-8759-7F7A82ADAD75}"/>
            </a:ext>
          </a:extLst>
        </xdr:cNvPr>
        <xdr:cNvSpPr txBox="1"/>
      </xdr:nvSpPr>
      <xdr:spPr>
        <a:xfrm>
          <a:off x="7626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138701</xdr:rowOff>
    </xdr:from>
    <xdr:ext cx="469744" cy="259045"/>
    <xdr:sp macro="" textlink="">
      <xdr:nvSpPr>
        <xdr:cNvPr id="146" name="n_4mainValue【図書館】&#10;一人当たり面積">
          <a:extLst>
            <a:ext uri="{FF2B5EF4-FFF2-40B4-BE49-F238E27FC236}">
              <a16:creationId xmlns:a16="http://schemas.microsoft.com/office/drawing/2014/main" id="{CC9B117D-9607-4016-B2C4-345A2B0B4B9B}"/>
            </a:ext>
          </a:extLst>
        </xdr:cNvPr>
        <xdr:cNvSpPr txBox="1"/>
      </xdr:nvSpPr>
      <xdr:spPr>
        <a:xfrm>
          <a:off x="6737427"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3AB7951D-58BE-4AB4-9A5C-AEA264335BB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E67BF32-A808-491A-8F01-0809FBD0E26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23CAC2F-E586-4919-AE8E-06B7990F181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592533A-0F54-4EDD-8AB5-2B1AE3AD00F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4A9B4DD-A6EE-46C0-86BC-AB016C0833A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A17A025-82FF-4FE2-97C7-30DB9B667DB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E57B7A40-E6D4-4220-8F96-521CCFC6370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1C80A6B-248E-4D0A-9292-2EC934371B4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DA87CB4-1FFD-4352-9AFD-C649D0A5555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E81FF5C4-BDE2-4801-8217-1AC8EBCAA66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FD51AF1-645B-4382-B2D4-6FA3DE15999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33B7D10D-A641-485D-A5C1-5DD749D4DEC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33BEDE16-844A-443F-A6B0-96B0E6F11D5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4063F64C-043E-405A-9296-FE4703ED70B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C9676E6E-78DD-402A-B448-94B38F30A96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47EBE1C8-F40C-430D-AC90-EE678D84F77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1CA379E9-BD7E-4983-BFF8-30CAACF37B2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DC0BF18C-239A-4B12-B5A8-6903FEAA4A2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3804CB4B-3DB4-4B3B-AE34-CDFFF81CE16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66D2949-F0B5-4048-990E-DADA74BD6F6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2D4D37B0-0DAF-4B21-846A-5B005817EDDD}"/>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B7CA7CA-64F2-4067-9597-3C68874DD75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45281B5F-E851-4062-BC1A-D734405B8A1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18F39B54-0983-44EC-A55B-9377B1144723}"/>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3F2EBD7A-811A-4DF3-8C26-F65634F6F90E}"/>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25488168-E182-4FC5-B2ED-1181E3492173}"/>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E1CFCCEA-1F74-47CE-B511-68FE04782EF7}"/>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C8490CBB-8B34-4CE7-8025-542C74DF26AB}"/>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1355C2B2-B4C7-4B8E-9491-DBCA1DB9310C}"/>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B57AFF13-162A-4B78-A1B0-660DE309AFC5}"/>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177" name="フローチャート: 判断 176">
          <a:extLst>
            <a:ext uri="{FF2B5EF4-FFF2-40B4-BE49-F238E27FC236}">
              <a16:creationId xmlns:a16="http://schemas.microsoft.com/office/drawing/2014/main" id="{682F2B93-11B4-4975-85B5-95E06FD6341D}"/>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178" name="フローチャート: 判断 177">
          <a:extLst>
            <a:ext uri="{FF2B5EF4-FFF2-40B4-BE49-F238E27FC236}">
              <a16:creationId xmlns:a16="http://schemas.microsoft.com/office/drawing/2014/main" id="{7508BF57-D4A0-4685-9692-8D51FE4BB6A1}"/>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179" name="フローチャート: 判断 178">
          <a:extLst>
            <a:ext uri="{FF2B5EF4-FFF2-40B4-BE49-F238E27FC236}">
              <a16:creationId xmlns:a16="http://schemas.microsoft.com/office/drawing/2014/main" id="{BE9B3729-6E64-45E6-862A-0E0980C02148}"/>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180" name="フローチャート: 判断 179">
          <a:extLst>
            <a:ext uri="{FF2B5EF4-FFF2-40B4-BE49-F238E27FC236}">
              <a16:creationId xmlns:a16="http://schemas.microsoft.com/office/drawing/2014/main" id="{A2A09B1F-CB39-4638-AD2C-D49733863F33}"/>
            </a:ext>
          </a:extLst>
        </xdr:cNvPr>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4532B1A-03A4-4D03-B19D-824FD23ECD7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1443FF3-4ECB-4AF0-AF58-02DD817F5EB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275F547-C27B-4E42-AC21-5663A6BD68A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E7C870F-5E3F-42ED-8B94-21104C6B562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F571AEB-5A55-4EA0-93A1-012CE299012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130810</xdr:rowOff>
    </xdr:from>
    <xdr:to>
      <xdr:col>24</xdr:col>
      <xdr:colOff>114300</xdr:colOff>
      <xdr:row>57</xdr:row>
      <xdr:rowOff>60960</xdr:rowOff>
    </xdr:to>
    <xdr:sp macro="" textlink="">
      <xdr:nvSpPr>
        <xdr:cNvPr id="186" name="楕円 185">
          <a:extLst>
            <a:ext uri="{FF2B5EF4-FFF2-40B4-BE49-F238E27FC236}">
              <a16:creationId xmlns:a16="http://schemas.microsoft.com/office/drawing/2014/main" id="{FF8B679D-BCFF-4DA7-B7EC-A36177299F47}"/>
            </a:ext>
          </a:extLst>
        </xdr:cNvPr>
        <xdr:cNvSpPr/>
      </xdr:nvSpPr>
      <xdr:spPr>
        <a:xfrm>
          <a:off x="4584700" y="973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153687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755CF413-93F1-45E3-B3A9-20F676757EE4}"/>
            </a:ext>
          </a:extLst>
        </xdr:cNvPr>
        <xdr:cNvSpPr txBox="1"/>
      </xdr:nvSpPr>
      <xdr:spPr>
        <a:xfrm>
          <a:off x="4673600" y="9583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85090</xdr:rowOff>
    </xdr:from>
    <xdr:to>
      <xdr:col>20</xdr:col>
      <xdr:colOff>38100</xdr:colOff>
      <xdr:row>57</xdr:row>
      <xdr:rowOff>15240</xdr:rowOff>
    </xdr:to>
    <xdr:sp macro="" textlink="">
      <xdr:nvSpPr>
        <xdr:cNvPr id="188" name="楕円 187">
          <a:extLst>
            <a:ext uri="{FF2B5EF4-FFF2-40B4-BE49-F238E27FC236}">
              <a16:creationId xmlns:a16="http://schemas.microsoft.com/office/drawing/2014/main" id="{778BD8C6-1F5C-4A0E-8DCE-EC03E7D5097A}"/>
            </a:ext>
          </a:extLst>
        </xdr:cNvPr>
        <xdr:cNvSpPr/>
      </xdr:nvSpPr>
      <xdr:spPr>
        <a:xfrm>
          <a:off x="3746500" y="968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135890</xdr:rowOff>
    </xdr:from>
    <xdr:to>
      <xdr:col>24</xdr:col>
      <xdr:colOff>63500</xdr:colOff>
      <xdr:row>57</xdr:row>
      <xdr:rowOff>10160</xdr:rowOff>
    </xdr:to>
    <xdr:cxnSp macro="">
      <xdr:nvCxnSpPr>
        <xdr:cNvPr id="189" name="直線コネクタ 188">
          <a:extLst>
            <a:ext uri="{FF2B5EF4-FFF2-40B4-BE49-F238E27FC236}">
              <a16:creationId xmlns:a16="http://schemas.microsoft.com/office/drawing/2014/main" id="{940CCF7D-9DF8-4AD9-A123-2A9BB127D115}"/>
            </a:ext>
          </a:extLst>
        </xdr:cNvPr>
        <xdr:cNvCxnSpPr/>
      </xdr:nvCxnSpPr>
      <xdr:spPr>
        <a:xfrm>
          <a:off x="3797300" y="973709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46990</xdr:rowOff>
    </xdr:from>
    <xdr:to>
      <xdr:col>15</xdr:col>
      <xdr:colOff>101600</xdr:colOff>
      <xdr:row>56</xdr:row>
      <xdr:rowOff>148590</xdr:rowOff>
    </xdr:to>
    <xdr:sp macro="" textlink="">
      <xdr:nvSpPr>
        <xdr:cNvPr id="190" name="楕円 189">
          <a:extLst>
            <a:ext uri="{FF2B5EF4-FFF2-40B4-BE49-F238E27FC236}">
              <a16:creationId xmlns:a16="http://schemas.microsoft.com/office/drawing/2014/main" id="{856B8DF9-4A36-4341-B9A5-678AFE013134}"/>
            </a:ext>
          </a:extLst>
        </xdr:cNvPr>
        <xdr:cNvSpPr/>
      </xdr:nvSpPr>
      <xdr:spPr>
        <a:xfrm>
          <a:off x="2857500" y="964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97790</xdr:rowOff>
    </xdr:from>
    <xdr:to>
      <xdr:col>19</xdr:col>
      <xdr:colOff>177800</xdr:colOff>
      <xdr:row>56</xdr:row>
      <xdr:rowOff>135890</xdr:rowOff>
    </xdr:to>
    <xdr:cxnSp macro="">
      <xdr:nvCxnSpPr>
        <xdr:cNvPr id="191" name="直線コネクタ 190">
          <a:extLst>
            <a:ext uri="{FF2B5EF4-FFF2-40B4-BE49-F238E27FC236}">
              <a16:creationId xmlns:a16="http://schemas.microsoft.com/office/drawing/2014/main" id="{F038EA84-0C61-4A01-8D61-DFD23156BAAE}"/>
            </a:ext>
          </a:extLst>
        </xdr:cNvPr>
        <xdr:cNvCxnSpPr/>
      </xdr:nvCxnSpPr>
      <xdr:spPr>
        <a:xfrm>
          <a:off x="2908300" y="96989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2540</xdr:rowOff>
    </xdr:from>
    <xdr:to>
      <xdr:col>10</xdr:col>
      <xdr:colOff>165100</xdr:colOff>
      <xdr:row>56</xdr:row>
      <xdr:rowOff>104140</xdr:rowOff>
    </xdr:to>
    <xdr:sp macro="" textlink="">
      <xdr:nvSpPr>
        <xdr:cNvPr id="192" name="楕円 191">
          <a:extLst>
            <a:ext uri="{FF2B5EF4-FFF2-40B4-BE49-F238E27FC236}">
              <a16:creationId xmlns:a16="http://schemas.microsoft.com/office/drawing/2014/main" id="{2EE22F70-74DA-4129-8096-C1FBE22CD738}"/>
            </a:ext>
          </a:extLst>
        </xdr:cNvPr>
        <xdr:cNvSpPr/>
      </xdr:nvSpPr>
      <xdr:spPr>
        <a:xfrm>
          <a:off x="1968500" y="960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53340</xdr:rowOff>
    </xdr:from>
    <xdr:to>
      <xdr:col>15</xdr:col>
      <xdr:colOff>50800</xdr:colOff>
      <xdr:row>56</xdr:row>
      <xdr:rowOff>97790</xdr:rowOff>
    </xdr:to>
    <xdr:cxnSp macro="">
      <xdr:nvCxnSpPr>
        <xdr:cNvPr id="193" name="直線コネクタ 192">
          <a:extLst>
            <a:ext uri="{FF2B5EF4-FFF2-40B4-BE49-F238E27FC236}">
              <a16:creationId xmlns:a16="http://schemas.microsoft.com/office/drawing/2014/main" id="{F701CE5A-C88F-44D9-8BDE-A14BBB309613}"/>
            </a:ext>
          </a:extLst>
        </xdr:cNvPr>
        <xdr:cNvCxnSpPr/>
      </xdr:nvCxnSpPr>
      <xdr:spPr>
        <a:xfrm>
          <a:off x="2019300" y="965454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137160</xdr:rowOff>
    </xdr:from>
    <xdr:to>
      <xdr:col>6</xdr:col>
      <xdr:colOff>38100</xdr:colOff>
      <xdr:row>56</xdr:row>
      <xdr:rowOff>67310</xdr:rowOff>
    </xdr:to>
    <xdr:sp macro="" textlink="">
      <xdr:nvSpPr>
        <xdr:cNvPr id="194" name="楕円 193">
          <a:extLst>
            <a:ext uri="{FF2B5EF4-FFF2-40B4-BE49-F238E27FC236}">
              <a16:creationId xmlns:a16="http://schemas.microsoft.com/office/drawing/2014/main" id="{E9A879C4-A226-44DB-8B15-73A72BEDE662}"/>
            </a:ext>
          </a:extLst>
        </xdr:cNvPr>
        <xdr:cNvSpPr/>
      </xdr:nvSpPr>
      <xdr:spPr>
        <a:xfrm>
          <a:off x="1079500" y="956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16510</xdr:rowOff>
    </xdr:from>
    <xdr:to>
      <xdr:col>10</xdr:col>
      <xdr:colOff>114300</xdr:colOff>
      <xdr:row>56</xdr:row>
      <xdr:rowOff>53340</xdr:rowOff>
    </xdr:to>
    <xdr:cxnSp macro="">
      <xdr:nvCxnSpPr>
        <xdr:cNvPr id="195" name="直線コネクタ 194">
          <a:extLst>
            <a:ext uri="{FF2B5EF4-FFF2-40B4-BE49-F238E27FC236}">
              <a16:creationId xmlns:a16="http://schemas.microsoft.com/office/drawing/2014/main" id="{6B2386AE-8B99-49E0-9C98-8D953357B3FF}"/>
            </a:ext>
          </a:extLst>
        </xdr:cNvPr>
        <xdr:cNvCxnSpPr/>
      </xdr:nvCxnSpPr>
      <xdr:spPr>
        <a:xfrm>
          <a:off x="1130300" y="9617710"/>
          <a:ext cx="889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148607</xdr:rowOff>
    </xdr:from>
    <xdr:ext cx="405111" cy="259045"/>
    <xdr:sp macro="" textlink="">
      <xdr:nvSpPr>
        <xdr:cNvPr id="196" name="n_1aveValue【体育館・プール】&#10;有形固定資産減価償却率">
          <a:extLst>
            <a:ext uri="{FF2B5EF4-FFF2-40B4-BE49-F238E27FC236}">
              <a16:creationId xmlns:a16="http://schemas.microsoft.com/office/drawing/2014/main" id="{35DB8469-6603-40DF-8057-E8812FDB51A3}"/>
            </a:ext>
          </a:extLst>
        </xdr:cNvPr>
        <xdr:cNvSpPr txBox="1"/>
      </xdr:nvSpPr>
      <xdr:spPr>
        <a:xfrm>
          <a:off x="35820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107967</xdr:rowOff>
    </xdr:from>
    <xdr:ext cx="405111" cy="259045"/>
    <xdr:sp macro="" textlink="">
      <xdr:nvSpPr>
        <xdr:cNvPr id="197" name="n_2aveValue【体育館・プール】&#10;有形固定資産減価償却率">
          <a:extLst>
            <a:ext uri="{FF2B5EF4-FFF2-40B4-BE49-F238E27FC236}">
              <a16:creationId xmlns:a16="http://schemas.microsoft.com/office/drawing/2014/main" id="{CE4EA6E4-239D-490F-8AAD-74C02E11D548}"/>
            </a:ext>
          </a:extLst>
        </xdr:cNvPr>
        <xdr:cNvSpPr txBox="1"/>
      </xdr:nvSpPr>
      <xdr:spPr>
        <a:xfrm>
          <a:off x="2705744" y="1039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71137</xdr:rowOff>
    </xdr:from>
    <xdr:ext cx="405111" cy="259045"/>
    <xdr:sp macro="" textlink="">
      <xdr:nvSpPr>
        <xdr:cNvPr id="198" name="n_3aveValue【体育館・プール】&#10;有形固定資産減価償却率">
          <a:extLst>
            <a:ext uri="{FF2B5EF4-FFF2-40B4-BE49-F238E27FC236}">
              <a16:creationId xmlns:a16="http://schemas.microsoft.com/office/drawing/2014/main" id="{B9901198-0BEC-46FB-B995-4F0D200F3AF5}"/>
            </a:ext>
          </a:extLst>
        </xdr:cNvPr>
        <xdr:cNvSpPr txBox="1"/>
      </xdr:nvSpPr>
      <xdr:spPr>
        <a:xfrm>
          <a:off x="1816744" y="1035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129557</xdr:rowOff>
    </xdr:from>
    <xdr:ext cx="405111" cy="259045"/>
    <xdr:sp macro="" textlink="">
      <xdr:nvSpPr>
        <xdr:cNvPr id="199" name="n_4aveValue【体育館・プール】&#10;有形固定資産減価償却率">
          <a:extLst>
            <a:ext uri="{FF2B5EF4-FFF2-40B4-BE49-F238E27FC236}">
              <a16:creationId xmlns:a16="http://schemas.microsoft.com/office/drawing/2014/main" id="{E81B6099-E137-4094-832D-3AB0FA822902}"/>
            </a:ext>
          </a:extLst>
        </xdr:cNvPr>
        <xdr:cNvSpPr txBox="1"/>
      </xdr:nvSpPr>
      <xdr:spPr>
        <a:xfrm>
          <a:off x="9277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31767</xdr:rowOff>
    </xdr:from>
    <xdr:ext cx="405111" cy="259045"/>
    <xdr:sp macro="" textlink="">
      <xdr:nvSpPr>
        <xdr:cNvPr id="200" name="n_1mainValue【体育館・プール】&#10;有形固定資産減価償却率">
          <a:extLst>
            <a:ext uri="{FF2B5EF4-FFF2-40B4-BE49-F238E27FC236}">
              <a16:creationId xmlns:a16="http://schemas.microsoft.com/office/drawing/2014/main" id="{1D9088AA-8C5C-4E5E-B7A0-181D5F5408AE}"/>
            </a:ext>
          </a:extLst>
        </xdr:cNvPr>
        <xdr:cNvSpPr txBox="1"/>
      </xdr:nvSpPr>
      <xdr:spPr>
        <a:xfrm>
          <a:off x="3582044" y="9461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165117</xdr:rowOff>
    </xdr:from>
    <xdr:ext cx="405111" cy="259045"/>
    <xdr:sp macro="" textlink="">
      <xdr:nvSpPr>
        <xdr:cNvPr id="201" name="n_2mainValue【体育館・プール】&#10;有形固定資産減価償却率">
          <a:extLst>
            <a:ext uri="{FF2B5EF4-FFF2-40B4-BE49-F238E27FC236}">
              <a16:creationId xmlns:a16="http://schemas.microsoft.com/office/drawing/2014/main" id="{315A5140-BB91-4C99-BCE7-CF16D5D45FF7}"/>
            </a:ext>
          </a:extLst>
        </xdr:cNvPr>
        <xdr:cNvSpPr txBox="1"/>
      </xdr:nvSpPr>
      <xdr:spPr>
        <a:xfrm>
          <a:off x="2705744" y="9423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120667</xdr:rowOff>
    </xdr:from>
    <xdr:ext cx="405111" cy="259045"/>
    <xdr:sp macro="" textlink="">
      <xdr:nvSpPr>
        <xdr:cNvPr id="202" name="n_3mainValue【体育館・プール】&#10;有形固定資産減価償却率">
          <a:extLst>
            <a:ext uri="{FF2B5EF4-FFF2-40B4-BE49-F238E27FC236}">
              <a16:creationId xmlns:a16="http://schemas.microsoft.com/office/drawing/2014/main" id="{6DB17688-E6D6-4758-88F3-55FE8590DDC8}"/>
            </a:ext>
          </a:extLst>
        </xdr:cNvPr>
        <xdr:cNvSpPr txBox="1"/>
      </xdr:nvSpPr>
      <xdr:spPr>
        <a:xfrm>
          <a:off x="1816744" y="937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54</xdr:row>
      <xdr:rowOff>83837</xdr:rowOff>
    </xdr:from>
    <xdr:ext cx="340478" cy="259045"/>
    <xdr:sp macro="" textlink="">
      <xdr:nvSpPr>
        <xdr:cNvPr id="203" name="n_4mainValue【体育館・プール】&#10;有形固定資産減価償却率">
          <a:extLst>
            <a:ext uri="{FF2B5EF4-FFF2-40B4-BE49-F238E27FC236}">
              <a16:creationId xmlns:a16="http://schemas.microsoft.com/office/drawing/2014/main" id="{6CD880BE-6A9E-46C8-83AF-16373431FD11}"/>
            </a:ext>
          </a:extLst>
        </xdr:cNvPr>
        <xdr:cNvSpPr txBox="1"/>
      </xdr:nvSpPr>
      <xdr:spPr>
        <a:xfrm>
          <a:off x="960061" y="93421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9A8C35AA-13C2-4BA3-9C89-894D8778AA5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906F1959-1EB6-45F0-B88B-72636B03DA0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4C67ACDC-0DD9-4D2B-9F35-977E7F6FA04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8C734380-37E6-47B6-BB30-17DFB6CC116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31084D6D-9C1D-48CD-9329-301415ADB9A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F6F0049D-4944-4FDD-9C70-F5CFBCB6625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CE5081D9-B578-4929-AC7D-34EA7C67290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B5AC1158-5D65-4B11-B32C-4983B52715D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4DA2F294-AF66-4171-9085-C54BD03C93C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6DDEA43B-8953-4625-8F1A-0B91A6CA27C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1C09F71C-3760-47E1-8C04-C2A97C26FFD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FE90DF44-E360-4143-8EB4-46346D3097C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E3EB10BF-F550-4594-A69F-BAC4DEF926C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8CECA701-C342-4239-8634-C1133C03F7E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69BA848A-5173-419F-8DB2-01E980891F3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B2C6FE86-3AE4-46DA-AE8A-6333C7C84E7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19D82F79-6C30-4FA5-9263-5CDDA7641D7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03161EB3-9E9E-436E-A85F-21964EE0420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A915A9CC-8541-474E-AF51-25E851A4625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8B230316-CA97-4EFF-A9FF-923FCD6A2F4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8AC5CAD2-38AF-418B-9342-E34FDCD1F39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D26E6035-460B-4375-87BF-DCDFE427B74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1254F45C-477B-4988-B429-61000FC7646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227" name="直線コネクタ 226">
          <a:extLst>
            <a:ext uri="{FF2B5EF4-FFF2-40B4-BE49-F238E27FC236}">
              <a16:creationId xmlns:a16="http://schemas.microsoft.com/office/drawing/2014/main" id="{985EBD3C-63F0-4C5A-AC59-0551CF89A80F}"/>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228" name="【体育館・プール】&#10;一人当たり面積最小値テキスト">
          <a:extLst>
            <a:ext uri="{FF2B5EF4-FFF2-40B4-BE49-F238E27FC236}">
              <a16:creationId xmlns:a16="http://schemas.microsoft.com/office/drawing/2014/main" id="{F3139295-889D-4BC1-BC7B-B5965C7B868F}"/>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229" name="直線コネクタ 228">
          <a:extLst>
            <a:ext uri="{FF2B5EF4-FFF2-40B4-BE49-F238E27FC236}">
              <a16:creationId xmlns:a16="http://schemas.microsoft.com/office/drawing/2014/main" id="{9C761F0F-C72A-4CC4-BA1D-210C8B6FD6B0}"/>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230" name="【体育館・プール】&#10;一人当たり面積最大値テキスト">
          <a:extLst>
            <a:ext uri="{FF2B5EF4-FFF2-40B4-BE49-F238E27FC236}">
              <a16:creationId xmlns:a16="http://schemas.microsoft.com/office/drawing/2014/main" id="{C9101235-E330-4A5F-A78F-9FB303D6CBD5}"/>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231" name="直線コネクタ 230">
          <a:extLst>
            <a:ext uri="{FF2B5EF4-FFF2-40B4-BE49-F238E27FC236}">
              <a16:creationId xmlns:a16="http://schemas.microsoft.com/office/drawing/2014/main" id="{BBF4683E-E791-42AF-AE8F-F86B075CC412}"/>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99458</xdr:rowOff>
    </xdr:from>
    <xdr:ext cx="469744" cy="259045"/>
    <xdr:sp macro="" textlink="">
      <xdr:nvSpPr>
        <xdr:cNvPr id="232" name="【体育館・プール】&#10;一人当たり面積平均値テキスト">
          <a:extLst>
            <a:ext uri="{FF2B5EF4-FFF2-40B4-BE49-F238E27FC236}">
              <a16:creationId xmlns:a16="http://schemas.microsoft.com/office/drawing/2014/main" id="{00357C31-F06F-4BD0-9483-26274723682C}"/>
            </a:ext>
          </a:extLst>
        </xdr:cNvPr>
        <xdr:cNvSpPr txBox="1"/>
      </xdr:nvSpPr>
      <xdr:spPr>
        <a:xfrm>
          <a:off x="10515600" y="10557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233" name="フローチャート: 判断 232">
          <a:extLst>
            <a:ext uri="{FF2B5EF4-FFF2-40B4-BE49-F238E27FC236}">
              <a16:creationId xmlns:a16="http://schemas.microsoft.com/office/drawing/2014/main" id="{4D455089-6AD3-4349-8357-CCD3D99EF7F4}"/>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234" name="フローチャート: 判断 233">
          <a:extLst>
            <a:ext uri="{FF2B5EF4-FFF2-40B4-BE49-F238E27FC236}">
              <a16:creationId xmlns:a16="http://schemas.microsoft.com/office/drawing/2014/main" id="{0F84C4C0-0D14-4ECE-8708-0361389B59AF}"/>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235" name="フローチャート: 判断 234">
          <a:extLst>
            <a:ext uri="{FF2B5EF4-FFF2-40B4-BE49-F238E27FC236}">
              <a16:creationId xmlns:a16="http://schemas.microsoft.com/office/drawing/2014/main" id="{B51E506C-A22B-49D0-B82D-C86FF2BD39D0}"/>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236" name="フローチャート: 判断 235">
          <a:extLst>
            <a:ext uri="{FF2B5EF4-FFF2-40B4-BE49-F238E27FC236}">
              <a16:creationId xmlns:a16="http://schemas.microsoft.com/office/drawing/2014/main" id="{A4DE5B51-9EA1-4003-AC2A-ACF9E5C61D9B}"/>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237" name="フローチャート: 判断 236">
          <a:extLst>
            <a:ext uri="{FF2B5EF4-FFF2-40B4-BE49-F238E27FC236}">
              <a16:creationId xmlns:a16="http://schemas.microsoft.com/office/drawing/2014/main" id="{F1B5AC0D-1DDE-4405-86CF-B9030FBC29A4}"/>
            </a:ext>
          </a:extLst>
        </xdr:cNvPr>
        <xdr:cNvSpPr/>
      </xdr:nvSpPr>
      <xdr:spPr>
        <a:xfrm>
          <a:off x="6921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40DCF67-346D-48A2-816E-96EEA3311AA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BED437E-8873-443F-8989-8FA66BE144C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0D78811-5922-44B2-BC8F-01749F257D9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AB0B90A-4626-40E9-A2B3-BB6A41E010A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5FB9D75-1359-49B9-8E07-4A8E06B9FE0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23876</xdr:rowOff>
    </xdr:from>
    <xdr:to>
      <xdr:col>55</xdr:col>
      <xdr:colOff>50800</xdr:colOff>
      <xdr:row>59</xdr:row>
      <xdr:rowOff>125476</xdr:rowOff>
    </xdr:to>
    <xdr:sp macro="" textlink="">
      <xdr:nvSpPr>
        <xdr:cNvPr id="243" name="楕円 242">
          <a:extLst>
            <a:ext uri="{FF2B5EF4-FFF2-40B4-BE49-F238E27FC236}">
              <a16:creationId xmlns:a16="http://schemas.microsoft.com/office/drawing/2014/main" id="{43439E4D-F588-4A43-BCF1-D4459DC89539}"/>
            </a:ext>
          </a:extLst>
        </xdr:cNvPr>
        <xdr:cNvSpPr/>
      </xdr:nvSpPr>
      <xdr:spPr>
        <a:xfrm>
          <a:off x="10426700" y="1013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46753</xdr:rowOff>
    </xdr:from>
    <xdr:ext cx="469744" cy="259045"/>
    <xdr:sp macro="" textlink="">
      <xdr:nvSpPr>
        <xdr:cNvPr id="244" name="【体育館・プール】&#10;一人当たり面積該当値テキスト">
          <a:extLst>
            <a:ext uri="{FF2B5EF4-FFF2-40B4-BE49-F238E27FC236}">
              <a16:creationId xmlns:a16="http://schemas.microsoft.com/office/drawing/2014/main" id="{AE0EECBC-8F8D-4878-B9A5-7437BFA95C3B}"/>
            </a:ext>
          </a:extLst>
        </xdr:cNvPr>
        <xdr:cNvSpPr txBox="1"/>
      </xdr:nvSpPr>
      <xdr:spPr>
        <a:xfrm>
          <a:off x="10515600" y="999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61976</xdr:rowOff>
    </xdr:from>
    <xdr:to>
      <xdr:col>50</xdr:col>
      <xdr:colOff>165100</xdr:colOff>
      <xdr:row>59</xdr:row>
      <xdr:rowOff>163576</xdr:rowOff>
    </xdr:to>
    <xdr:sp macro="" textlink="">
      <xdr:nvSpPr>
        <xdr:cNvPr id="245" name="楕円 244">
          <a:extLst>
            <a:ext uri="{FF2B5EF4-FFF2-40B4-BE49-F238E27FC236}">
              <a16:creationId xmlns:a16="http://schemas.microsoft.com/office/drawing/2014/main" id="{45C0AAEA-A5E2-4802-A2F7-75E03346ADA7}"/>
            </a:ext>
          </a:extLst>
        </xdr:cNvPr>
        <xdr:cNvSpPr/>
      </xdr:nvSpPr>
      <xdr:spPr>
        <a:xfrm>
          <a:off x="9588500" y="1017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74676</xdr:rowOff>
    </xdr:from>
    <xdr:to>
      <xdr:col>55</xdr:col>
      <xdr:colOff>0</xdr:colOff>
      <xdr:row>59</xdr:row>
      <xdr:rowOff>112776</xdr:rowOff>
    </xdr:to>
    <xdr:cxnSp macro="">
      <xdr:nvCxnSpPr>
        <xdr:cNvPr id="246" name="直線コネクタ 245">
          <a:extLst>
            <a:ext uri="{FF2B5EF4-FFF2-40B4-BE49-F238E27FC236}">
              <a16:creationId xmlns:a16="http://schemas.microsoft.com/office/drawing/2014/main" id="{0CE8902E-9080-4AC6-AE7D-77B4DB684C30}"/>
            </a:ext>
          </a:extLst>
        </xdr:cNvPr>
        <xdr:cNvCxnSpPr/>
      </xdr:nvCxnSpPr>
      <xdr:spPr>
        <a:xfrm flipV="1">
          <a:off x="9639300" y="1019022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103886</xdr:rowOff>
    </xdr:from>
    <xdr:to>
      <xdr:col>46</xdr:col>
      <xdr:colOff>38100</xdr:colOff>
      <xdr:row>60</xdr:row>
      <xdr:rowOff>34036</xdr:rowOff>
    </xdr:to>
    <xdr:sp macro="" textlink="">
      <xdr:nvSpPr>
        <xdr:cNvPr id="247" name="楕円 246">
          <a:extLst>
            <a:ext uri="{FF2B5EF4-FFF2-40B4-BE49-F238E27FC236}">
              <a16:creationId xmlns:a16="http://schemas.microsoft.com/office/drawing/2014/main" id="{659CEE7E-13D3-4166-9E08-7336A9449F41}"/>
            </a:ext>
          </a:extLst>
        </xdr:cNvPr>
        <xdr:cNvSpPr/>
      </xdr:nvSpPr>
      <xdr:spPr>
        <a:xfrm>
          <a:off x="8699500" y="1021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112776</xdr:rowOff>
    </xdr:from>
    <xdr:to>
      <xdr:col>50</xdr:col>
      <xdr:colOff>114300</xdr:colOff>
      <xdr:row>59</xdr:row>
      <xdr:rowOff>154686</xdr:rowOff>
    </xdr:to>
    <xdr:cxnSp macro="">
      <xdr:nvCxnSpPr>
        <xdr:cNvPr id="248" name="直線コネクタ 247">
          <a:extLst>
            <a:ext uri="{FF2B5EF4-FFF2-40B4-BE49-F238E27FC236}">
              <a16:creationId xmlns:a16="http://schemas.microsoft.com/office/drawing/2014/main" id="{A1F31D1D-90DA-4C8A-8748-B2BCF38B0AB4}"/>
            </a:ext>
          </a:extLst>
        </xdr:cNvPr>
        <xdr:cNvCxnSpPr/>
      </xdr:nvCxnSpPr>
      <xdr:spPr>
        <a:xfrm flipV="1">
          <a:off x="8750300" y="10228326"/>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140843</xdr:rowOff>
    </xdr:from>
    <xdr:to>
      <xdr:col>41</xdr:col>
      <xdr:colOff>101600</xdr:colOff>
      <xdr:row>60</xdr:row>
      <xdr:rowOff>70993</xdr:rowOff>
    </xdr:to>
    <xdr:sp macro="" textlink="">
      <xdr:nvSpPr>
        <xdr:cNvPr id="249" name="楕円 248">
          <a:extLst>
            <a:ext uri="{FF2B5EF4-FFF2-40B4-BE49-F238E27FC236}">
              <a16:creationId xmlns:a16="http://schemas.microsoft.com/office/drawing/2014/main" id="{F2F23905-4408-4FBE-AC24-72FC46B9E0C3}"/>
            </a:ext>
          </a:extLst>
        </xdr:cNvPr>
        <xdr:cNvSpPr/>
      </xdr:nvSpPr>
      <xdr:spPr>
        <a:xfrm>
          <a:off x="7810500" y="1025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154686</xdr:rowOff>
    </xdr:from>
    <xdr:to>
      <xdr:col>45</xdr:col>
      <xdr:colOff>177800</xdr:colOff>
      <xdr:row>60</xdr:row>
      <xdr:rowOff>20193</xdr:rowOff>
    </xdr:to>
    <xdr:cxnSp macro="">
      <xdr:nvCxnSpPr>
        <xdr:cNvPr id="250" name="直線コネクタ 249">
          <a:extLst>
            <a:ext uri="{FF2B5EF4-FFF2-40B4-BE49-F238E27FC236}">
              <a16:creationId xmlns:a16="http://schemas.microsoft.com/office/drawing/2014/main" id="{5C949181-AAD6-4D08-B170-2FB65CC322D4}"/>
            </a:ext>
          </a:extLst>
        </xdr:cNvPr>
        <xdr:cNvCxnSpPr/>
      </xdr:nvCxnSpPr>
      <xdr:spPr>
        <a:xfrm flipV="1">
          <a:off x="7861300" y="10270236"/>
          <a:ext cx="88900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128270</xdr:rowOff>
    </xdr:from>
    <xdr:to>
      <xdr:col>36</xdr:col>
      <xdr:colOff>165100</xdr:colOff>
      <xdr:row>62</xdr:row>
      <xdr:rowOff>58420</xdr:rowOff>
    </xdr:to>
    <xdr:sp macro="" textlink="">
      <xdr:nvSpPr>
        <xdr:cNvPr id="251" name="楕円 250">
          <a:extLst>
            <a:ext uri="{FF2B5EF4-FFF2-40B4-BE49-F238E27FC236}">
              <a16:creationId xmlns:a16="http://schemas.microsoft.com/office/drawing/2014/main" id="{CFF38D0F-108F-44A3-9881-68A217BEA7C9}"/>
            </a:ext>
          </a:extLst>
        </xdr:cNvPr>
        <xdr:cNvSpPr/>
      </xdr:nvSpPr>
      <xdr:spPr>
        <a:xfrm>
          <a:off x="6921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20193</xdr:rowOff>
    </xdr:from>
    <xdr:to>
      <xdr:col>41</xdr:col>
      <xdr:colOff>50800</xdr:colOff>
      <xdr:row>62</xdr:row>
      <xdr:rowOff>7620</xdr:rowOff>
    </xdr:to>
    <xdr:cxnSp macro="">
      <xdr:nvCxnSpPr>
        <xdr:cNvPr id="252" name="直線コネクタ 251">
          <a:extLst>
            <a:ext uri="{FF2B5EF4-FFF2-40B4-BE49-F238E27FC236}">
              <a16:creationId xmlns:a16="http://schemas.microsoft.com/office/drawing/2014/main" id="{431D1AB1-43E0-48B7-B79F-7EAB2AEF1600}"/>
            </a:ext>
          </a:extLst>
        </xdr:cNvPr>
        <xdr:cNvCxnSpPr/>
      </xdr:nvCxnSpPr>
      <xdr:spPr>
        <a:xfrm flipV="1">
          <a:off x="6972300" y="10307193"/>
          <a:ext cx="889000" cy="33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11828</xdr:rowOff>
    </xdr:from>
    <xdr:ext cx="469744" cy="259045"/>
    <xdr:sp macro="" textlink="">
      <xdr:nvSpPr>
        <xdr:cNvPr id="253" name="n_1aveValue【体育館・プール】&#10;一人当たり面積">
          <a:extLst>
            <a:ext uri="{FF2B5EF4-FFF2-40B4-BE49-F238E27FC236}">
              <a16:creationId xmlns:a16="http://schemas.microsoft.com/office/drawing/2014/main" id="{D961BCEE-6420-4FAD-89EA-235571A5CC08}"/>
            </a:ext>
          </a:extLst>
        </xdr:cNvPr>
        <xdr:cNvSpPr txBox="1"/>
      </xdr:nvSpPr>
      <xdr:spPr>
        <a:xfrm>
          <a:off x="9391727" y="1064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73931</xdr:rowOff>
    </xdr:from>
    <xdr:ext cx="469744" cy="259045"/>
    <xdr:sp macro="" textlink="">
      <xdr:nvSpPr>
        <xdr:cNvPr id="254" name="n_2aveValue【体育館・プール】&#10;一人当たり面積">
          <a:extLst>
            <a:ext uri="{FF2B5EF4-FFF2-40B4-BE49-F238E27FC236}">
              <a16:creationId xmlns:a16="http://schemas.microsoft.com/office/drawing/2014/main" id="{4BCA6415-731D-4131-B474-BDEFFEA2C5A9}"/>
            </a:ext>
          </a:extLst>
        </xdr:cNvPr>
        <xdr:cNvSpPr txBox="1"/>
      </xdr:nvSpPr>
      <xdr:spPr>
        <a:xfrm>
          <a:off x="85154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101744</xdr:rowOff>
    </xdr:from>
    <xdr:ext cx="469744" cy="259045"/>
    <xdr:sp macro="" textlink="">
      <xdr:nvSpPr>
        <xdr:cNvPr id="255" name="n_3aveValue【体育館・プール】&#10;一人当たり面積">
          <a:extLst>
            <a:ext uri="{FF2B5EF4-FFF2-40B4-BE49-F238E27FC236}">
              <a16:creationId xmlns:a16="http://schemas.microsoft.com/office/drawing/2014/main" id="{4DEABEF2-0AB1-4B04-A106-E241013527DF}"/>
            </a:ext>
          </a:extLst>
        </xdr:cNvPr>
        <xdr:cNvSpPr txBox="1"/>
      </xdr:nvSpPr>
      <xdr:spPr>
        <a:xfrm>
          <a:off x="7626427"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79265</xdr:rowOff>
    </xdr:from>
    <xdr:ext cx="469744" cy="259045"/>
    <xdr:sp macro="" textlink="">
      <xdr:nvSpPr>
        <xdr:cNvPr id="256" name="n_4aveValue【体育館・プール】&#10;一人当たり面積">
          <a:extLst>
            <a:ext uri="{FF2B5EF4-FFF2-40B4-BE49-F238E27FC236}">
              <a16:creationId xmlns:a16="http://schemas.microsoft.com/office/drawing/2014/main" id="{24741FC0-F882-4AAA-8FB4-0823525BC55D}"/>
            </a:ext>
          </a:extLst>
        </xdr:cNvPr>
        <xdr:cNvSpPr txBox="1"/>
      </xdr:nvSpPr>
      <xdr:spPr>
        <a:xfrm>
          <a:off x="6737427" y="1070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8653</xdr:rowOff>
    </xdr:from>
    <xdr:ext cx="469744" cy="259045"/>
    <xdr:sp macro="" textlink="">
      <xdr:nvSpPr>
        <xdr:cNvPr id="257" name="n_1mainValue【体育館・プール】&#10;一人当たり面積">
          <a:extLst>
            <a:ext uri="{FF2B5EF4-FFF2-40B4-BE49-F238E27FC236}">
              <a16:creationId xmlns:a16="http://schemas.microsoft.com/office/drawing/2014/main" id="{E8C2A288-E1C5-4955-853B-9FB7C758378E}"/>
            </a:ext>
          </a:extLst>
        </xdr:cNvPr>
        <xdr:cNvSpPr txBox="1"/>
      </xdr:nvSpPr>
      <xdr:spPr>
        <a:xfrm>
          <a:off x="9391727" y="9952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50563</xdr:rowOff>
    </xdr:from>
    <xdr:ext cx="469744" cy="259045"/>
    <xdr:sp macro="" textlink="">
      <xdr:nvSpPr>
        <xdr:cNvPr id="258" name="n_2mainValue【体育館・プール】&#10;一人当たり面積">
          <a:extLst>
            <a:ext uri="{FF2B5EF4-FFF2-40B4-BE49-F238E27FC236}">
              <a16:creationId xmlns:a16="http://schemas.microsoft.com/office/drawing/2014/main" id="{54DE34FF-970E-4AD6-8C79-D58890507327}"/>
            </a:ext>
          </a:extLst>
        </xdr:cNvPr>
        <xdr:cNvSpPr txBox="1"/>
      </xdr:nvSpPr>
      <xdr:spPr>
        <a:xfrm>
          <a:off x="8515427" y="999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87520</xdr:rowOff>
    </xdr:from>
    <xdr:ext cx="469744" cy="259045"/>
    <xdr:sp macro="" textlink="">
      <xdr:nvSpPr>
        <xdr:cNvPr id="259" name="n_3mainValue【体育館・プール】&#10;一人当たり面積">
          <a:extLst>
            <a:ext uri="{FF2B5EF4-FFF2-40B4-BE49-F238E27FC236}">
              <a16:creationId xmlns:a16="http://schemas.microsoft.com/office/drawing/2014/main" id="{33C4AB04-7152-496A-93A8-F052A8383131}"/>
            </a:ext>
          </a:extLst>
        </xdr:cNvPr>
        <xdr:cNvSpPr txBox="1"/>
      </xdr:nvSpPr>
      <xdr:spPr>
        <a:xfrm>
          <a:off x="7626427" y="1003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74947</xdr:rowOff>
    </xdr:from>
    <xdr:ext cx="469744" cy="259045"/>
    <xdr:sp macro="" textlink="">
      <xdr:nvSpPr>
        <xdr:cNvPr id="260" name="n_4mainValue【体育館・プール】&#10;一人当たり面積">
          <a:extLst>
            <a:ext uri="{FF2B5EF4-FFF2-40B4-BE49-F238E27FC236}">
              <a16:creationId xmlns:a16="http://schemas.microsoft.com/office/drawing/2014/main" id="{ADD84341-03F0-4EBE-911B-2EBCF475EFD0}"/>
            </a:ext>
          </a:extLst>
        </xdr:cNvPr>
        <xdr:cNvSpPr txBox="1"/>
      </xdr:nvSpPr>
      <xdr:spPr>
        <a:xfrm>
          <a:off x="6737427"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10AA8D2B-93F8-414A-B677-88608D15ED4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E6F1C276-B4F1-4660-8158-3BA0BFFC53A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9C0DA6F0-7710-43EE-B441-709CE021441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A84AFC30-9DF7-4048-BC88-D584498FDB1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791D178C-D710-4E50-95EF-2C739114768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1D9767AA-62CB-4410-9F1F-9EB0A2C1F7C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F63B8C40-F20E-4B90-8AE5-17E7A084A54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C5A0DD0-757C-453D-9395-FBD02904469A}"/>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3E96C276-7BCC-4D75-9178-93D8F831C36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54B39CAA-8591-46EA-AF6A-606544844B1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133729B2-8F83-4EE0-B37A-0905CCF1E49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7F385DA7-DACF-4EB4-AD20-A5873BE0DA6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C5D25ECC-2211-4FD1-A4C4-D519C5BCC8F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C323C484-9AC9-4138-A6CF-CFCE7539958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D405ABE3-6144-4406-A594-4FEA72DD43D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0BF74DC0-6D96-4883-84A8-BA9124572322}"/>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12CEB1B2-31F1-41F7-9F5F-BE54C04A117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458F4841-7B1E-4922-A5F7-7A5628125DC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A57B8F4E-9573-49B0-A3D4-3F1081AFA6E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E5023265-F254-44C5-8921-FBEFE8A724E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89DC27F7-4D8E-4FB4-99C2-357C6AF4080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DCDAE86A-AD2B-4611-B769-E7558053268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B7F94A54-A4A5-4C7A-AD5B-B67AE06D5B1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64632E41-FCEA-4867-9D14-AA291704975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a:extLst>
            <a:ext uri="{FF2B5EF4-FFF2-40B4-BE49-F238E27FC236}">
              <a16:creationId xmlns:a16="http://schemas.microsoft.com/office/drawing/2014/main" id="{C47B0895-5566-474B-8388-F327924AAAE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a:extLst>
            <a:ext uri="{FF2B5EF4-FFF2-40B4-BE49-F238E27FC236}">
              <a16:creationId xmlns:a16="http://schemas.microsoft.com/office/drawing/2014/main" id="{51820F36-5C2B-459D-A299-103BC592A83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a:extLst>
            <a:ext uri="{FF2B5EF4-FFF2-40B4-BE49-F238E27FC236}">
              <a16:creationId xmlns:a16="http://schemas.microsoft.com/office/drawing/2014/main" id="{2B8882FA-69AB-4619-82AC-518C2C0FD80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8" name="直線コネクタ 287">
          <a:extLst>
            <a:ext uri="{FF2B5EF4-FFF2-40B4-BE49-F238E27FC236}">
              <a16:creationId xmlns:a16="http://schemas.microsoft.com/office/drawing/2014/main" id="{DCB40595-4E58-4F53-91EB-2F731810E754}"/>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9" name="テキスト ボックス 288">
          <a:extLst>
            <a:ext uri="{FF2B5EF4-FFF2-40B4-BE49-F238E27FC236}">
              <a16:creationId xmlns:a16="http://schemas.microsoft.com/office/drawing/2014/main" id="{6D1ACCAC-8535-418A-812C-BAE15A83732A}"/>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0" name="直線コネクタ 289">
          <a:extLst>
            <a:ext uri="{FF2B5EF4-FFF2-40B4-BE49-F238E27FC236}">
              <a16:creationId xmlns:a16="http://schemas.microsoft.com/office/drawing/2014/main" id="{C1B6A118-4524-4AC2-BD63-9A0542D78B38}"/>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1" name="テキスト ボックス 290">
          <a:extLst>
            <a:ext uri="{FF2B5EF4-FFF2-40B4-BE49-F238E27FC236}">
              <a16:creationId xmlns:a16="http://schemas.microsoft.com/office/drawing/2014/main" id="{BE7FE1FE-0B5F-4F27-89AA-3EAA0C5051A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2" name="直線コネクタ 291">
          <a:extLst>
            <a:ext uri="{FF2B5EF4-FFF2-40B4-BE49-F238E27FC236}">
              <a16:creationId xmlns:a16="http://schemas.microsoft.com/office/drawing/2014/main" id="{B9CCA91C-5142-4BD0-9B52-D6B4B1FE515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3" name="テキスト ボックス 292">
          <a:extLst>
            <a:ext uri="{FF2B5EF4-FFF2-40B4-BE49-F238E27FC236}">
              <a16:creationId xmlns:a16="http://schemas.microsoft.com/office/drawing/2014/main" id="{0F5DA0CF-B3EF-451F-A127-28A05D779726}"/>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4" name="直線コネクタ 293">
          <a:extLst>
            <a:ext uri="{FF2B5EF4-FFF2-40B4-BE49-F238E27FC236}">
              <a16:creationId xmlns:a16="http://schemas.microsoft.com/office/drawing/2014/main" id="{CFA7F9E4-A881-466E-949A-AFE650541DCC}"/>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5" name="テキスト ボックス 294">
          <a:extLst>
            <a:ext uri="{FF2B5EF4-FFF2-40B4-BE49-F238E27FC236}">
              <a16:creationId xmlns:a16="http://schemas.microsoft.com/office/drawing/2014/main" id="{6DE5993F-00FA-4FBF-B38C-1096A127F895}"/>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6" name="直線コネクタ 295">
          <a:extLst>
            <a:ext uri="{FF2B5EF4-FFF2-40B4-BE49-F238E27FC236}">
              <a16:creationId xmlns:a16="http://schemas.microsoft.com/office/drawing/2014/main" id="{F210422E-733D-41F5-B84A-3BDA9A003CDF}"/>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7" name="テキスト ボックス 296">
          <a:extLst>
            <a:ext uri="{FF2B5EF4-FFF2-40B4-BE49-F238E27FC236}">
              <a16:creationId xmlns:a16="http://schemas.microsoft.com/office/drawing/2014/main" id="{149A6EFC-CD1D-4EFA-9893-E349A5DB6FD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0031A0D7-26A1-4D35-9C08-CCBD93485E2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9" name="テキスト ボックス 298">
          <a:extLst>
            <a:ext uri="{FF2B5EF4-FFF2-40B4-BE49-F238E27FC236}">
              <a16:creationId xmlns:a16="http://schemas.microsoft.com/office/drawing/2014/main" id="{E1E7F95F-F798-4F31-BD14-2BB8CA5FED0A}"/>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0199ADEF-EE0F-4B99-B0E7-01A8A45A0EE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108</xdr:row>
      <xdr:rowOff>152400</xdr:rowOff>
    </xdr:to>
    <xdr:cxnSp macro="">
      <xdr:nvCxnSpPr>
        <xdr:cNvPr id="301" name="直線コネクタ 300">
          <a:extLst>
            <a:ext uri="{FF2B5EF4-FFF2-40B4-BE49-F238E27FC236}">
              <a16:creationId xmlns:a16="http://schemas.microsoft.com/office/drawing/2014/main" id="{DFD26DF9-A50F-4911-9936-3C332EF7314E}"/>
            </a:ext>
          </a:extLst>
        </xdr:cNvPr>
        <xdr:cNvCxnSpPr/>
      </xdr:nvCxnSpPr>
      <xdr:spPr>
        <a:xfrm flipV="1">
          <a:off x="4634865" y="172783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2" name="【市民会館】&#10;有形固定資産減価償却率最小値テキスト">
          <a:extLst>
            <a:ext uri="{FF2B5EF4-FFF2-40B4-BE49-F238E27FC236}">
              <a16:creationId xmlns:a16="http://schemas.microsoft.com/office/drawing/2014/main" id="{96C19667-8B64-4B38-A724-4BAFF17A67BE}"/>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3" name="直線コネクタ 302">
          <a:extLst>
            <a:ext uri="{FF2B5EF4-FFF2-40B4-BE49-F238E27FC236}">
              <a16:creationId xmlns:a16="http://schemas.microsoft.com/office/drawing/2014/main" id="{D0A89BC9-0493-490F-969D-2FC6833FD384}"/>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304" name="【市民会館】&#10;有形固定資産減価償却率最大値テキスト">
          <a:extLst>
            <a:ext uri="{FF2B5EF4-FFF2-40B4-BE49-F238E27FC236}">
              <a16:creationId xmlns:a16="http://schemas.microsoft.com/office/drawing/2014/main" id="{01E3D7BD-CE1D-400F-9F73-67446E11BBE2}"/>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305" name="直線コネクタ 304">
          <a:extLst>
            <a:ext uri="{FF2B5EF4-FFF2-40B4-BE49-F238E27FC236}">
              <a16:creationId xmlns:a16="http://schemas.microsoft.com/office/drawing/2014/main" id="{F015856C-5FAD-4762-91F1-6E510E5B1630}"/>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48277</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EF924B89-738B-4CC1-AE16-075DD747006E}"/>
            </a:ext>
          </a:extLst>
        </xdr:cNvPr>
        <xdr:cNvSpPr txBox="1"/>
      </xdr:nvSpPr>
      <xdr:spPr>
        <a:xfrm>
          <a:off x="4673600" y="1787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25400</xdr:rowOff>
    </xdr:from>
    <xdr:to>
      <xdr:col>24</xdr:col>
      <xdr:colOff>114300</xdr:colOff>
      <xdr:row>105</xdr:row>
      <xdr:rowOff>127000</xdr:rowOff>
    </xdr:to>
    <xdr:sp macro="" textlink="">
      <xdr:nvSpPr>
        <xdr:cNvPr id="307" name="フローチャート: 判断 306">
          <a:extLst>
            <a:ext uri="{FF2B5EF4-FFF2-40B4-BE49-F238E27FC236}">
              <a16:creationId xmlns:a16="http://schemas.microsoft.com/office/drawing/2014/main" id="{9DA68A41-6DBA-4A87-8D8E-1371619E1D05}"/>
            </a:ext>
          </a:extLst>
        </xdr:cNvPr>
        <xdr:cNvSpPr/>
      </xdr:nvSpPr>
      <xdr:spPr>
        <a:xfrm>
          <a:off x="45847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13970</xdr:rowOff>
    </xdr:from>
    <xdr:to>
      <xdr:col>20</xdr:col>
      <xdr:colOff>38100</xdr:colOff>
      <xdr:row>105</xdr:row>
      <xdr:rowOff>115570</xdr:rowOff>
    </xdr:to>
    <xdr:sp macro="" textlink="">
      <xdr:nvSpPr>
        <xdr:cNvPr id="308" name="フローチャート: 判断 307">
          <a:extLst>
            <a:ext uri="{FF2B5EF4-FFF2-40B4-BE49-F238E27FC236}">
              <a16:creationId xmlns:a16="http://schemas.microsoft.com/office/drawing/2014/main" id="{B2FCF4D4-5F75-4FFA-8C02-93CE805C3749}"/>
            </a:ext>
          </a:extLst>
        </xdr:cNvPr>
        <xdr:cNvSpPr/>
      </xdr:nvSpPr>
      <xdr:spPr>
        <a:xfrm>
          <a:off x="3746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09" name="フローチャート: 判断 308">
          <a:extLst>
            <a:ext uri="{FF2B5EF4-FFF2-40B4-BE49-F238E27FC236}">
              <a16:creationId xmlns:a16="http://schemas.microsoft.com/office/drawing/2014/main" id="{544B662B-B2D2-4EFD-96C9-CB44A9F1E648}"/>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139700</xdr:rowOff>
    </xdr:from>
    <xdr:to>
      <xdr:col>10</xdr:col>
      <xdr:colOff>165100</xdr:colOff>
      <xdr:row>105</xdr:row>
      <xdr:rowOff>69850</xdr:rowOff>
    </xdr:to>
    <xdr:sp macro="" textlink="">
      <xdr:nvSpPr>
        <xdr:cNvPr id="310" name="フローチャート: 判断 309">
          <a:extLst>
            <a:ext uri="{FF2B5EF4-FFF2-40B4-BE49-F238E27FC236}">
              <a16:creationId xmlns:a16="http://schemas.microsoft.com/office/drawing/2014/main" id="{A6483BD4-2D42-4295-A3B9-F96B5BADEA8A}"/>
            </a:ext>
          </a:extLst>
        </xdr:cNvPr>
        <xdr:cNvSpPr/>
      </xdr:nvSpPr>
      <xdr:spPr>
        <a:xfrm>
          <a:off x="1968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126364</xdr:rowOff>
    </xdr:from>
    <xdr:to>
      <xdr:col>6</xdr:col>
      <xdr:colOff>38100</xdr:colOff>
      <xdr:row>104</xdr:row>
      <xdr:rowOff>56514</xdr:rowOff>
    </xdr:to>
    <xdr:sp macro="" textlink="">
      <xdr:nvSpPr>
        <xdr:cNvPr id="311" name="フローチャート: 判断 310">
          <a:extLst>
            <a:ext uri="{FF2B5EF4-FFF2-40B4-BE49-F238E27FC236}">
              <a16:creationId xmlns:a16="http://schemas.microsoft.com/office/drawing/2014/main" id="{34007551-FD5F-4919-BA40-8AEEEC1BC1CC}"/>
            </a:ext>
          </a:extLst>
        </xdr:cNvPr>
        <xdr:cNvSpPr/>
      </xdr:nvSpPr>
      <xdr:spPr>
        <a:xfrm>
          <a:off x="10795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218EC839-C7AD-4E19-B31B-82B11639204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00A4F8D3-35EA-4BFB-A0AD-F0C57D272CA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2D6C0AC1-8237-487C-A478-31D06B1A65F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5C78DAA7-54AA-4801-9162-CFBFE0A0889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1513A3FE-911E-4C89-84DF-27A1E382DB1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34925</xdr:rowOff>
    </xdr:from>
    <xdr:to>
      <xdr:col>24</xdr:col>
      <xdr:colOff>114300</xdr:colOff>
      <xdr:row>105</xdr:row>
      <xdr:rowOff>136525</xdr:rowOff>
    </xdr:to>
    <xdr:sp macro="" textlink="">
      <xdr:nvSpPr>
        <xdr:cNvPr id="317" name="楕円 316">
          <a:extLst>
            <a:ext uri="{FF2B5EF4-FFF2-40B4-BE49-F238E27FC236}">
              <a16:creationId xmlns:a16="http://schemas.microsoft.com/office/drawing/2014/main" id="{58D215FD-2186-4F74-A6F4-973D5860D52A}"/>
            </a:ext>
          </a:extLst>
        </xdr:cNvPr>
        <xdr:cNvSpPr/>
      </xdr:nvSpPr>
      <xdr:spPr>
        <a:xfrm>
          <a:off x="4584700" y="1803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13352</xdr:rowOff>
    </xdr:from>
    <xdr:ext cx="405111" cy="259045"/>
    <xdr:sp macro="" textlink="">
      <xdr:nvSpPr>
        <xdr:cNvPr id="318" name="【市民会館】&#10;有形固定資産減価償却率該当値テキスト">
          <a:extLst>
            <a:ext uri="{FF2B5EF4-FFF2-40B4-BE49-F238E27FC236}">
              <a16:creationId xmlns:a16="http://schemas.microsoft.com/office/drawing/2014/main" id="{8D29CE2C-C766-4746-B0C3-A0FC08C30485}"/>
            </a:ext>
          </a:extLst>
        </xdr:cNvPr>
        <xdr:cNvSpPr txBox="1"/>
      </xdr:nvSpPr>
      <xdr:spPr>
        <a:xfrm>
          <a:off x="4673600" y="1801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19686</xdr:rowOff>
    </xdr:from>
    <xdr:to>
      <xdr:col>20</xdr:col>
      <xdr:colOff>38100</xdr:colOff>
      <xdr:row>105</xdr:row>
      <xdr:rowOff>121286</xdr:rowOff>
    </xdr:to>
    <xdr:sp macro="" textlink="">
      <xdr:nvSpPr>
        <xdr:cNvPr id="319" name="楕円 318">
          <a:extLst>
            <a:ext uri="{FF2B5EF4-FFF2-40B4-BE49-F238E27FC236}">
              <a16:creationId xmlns:a16="http://schemas.microsoft.com/office/drawing/2014/main" id="{E09B5377-F301-4AD1-B2C8-0F8886B682C3}"/>
            </a:ext>
          </a:extLst>
        </xdr:cNvPr>
        <xdr:cNvSpPr/>
      </xdr:nvSpPr>
      <xdr:spPr>
        <a:xfrm>
          <a:off x="3746500" y="1802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70486</xdr:rowOff>
    </xdr:from>
    <xdr:to>
      <xdr:col>24</xdr:col>
      <xdr:colOff>63500</xdr:colOff>
      <xdr:row>105</xdr:row>
      <xdr:rowOff>85725</xdr:rowOff>
    </xdr:to>
    <xdr:cxnSp macro="">
      <xdr:nvCxnSpPr>
        <xdr:cNvPr id="320" name="直線コネクタ 319">
          <a:extLst>
            <a:ext uri="{FF2B5EF4-FFF2-40B4-BE49-F238E27FC236}">
              <a16:creationId xmlns:a16="http://schemas.microsoft.com/office/drawing/2014/main" id="{DFB3C7F1-CA58-46C2-9527-E83B66DD8CBE}"/>
            </a:ext>
          </a:extLst>
        </xdr:cNvPr>
        <xdr:cNvCxnSpPr/>
      </xdr:nvCxnSpPr>
      <xdr:spPr>
        <a:xfrm>
          <a:off x="3797300" y="18072736"/>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158750</xdr:rowOff>
    </xdr:from>
    <xdr:to>
      <xdr:col>15</xdr:col>
      <xdr:colOff>101600</xdr:colOff>
      <xdr:row>105</xdr:row>
      <xdr:rowOff>88900</xdr:rowOff>
    </xdr:to>
    <xdr:sp macro="" textlink="">
      <xdr:nvSpPr>
        <xdr:cNvPr id="321" name="楕円 320">
          <a:extLst>
            <a:ext uri="{FF2B5EF4-FFF2-40B4-BE49-F238E27FC236}">
              <a16:creationId xmlns:a16="http://schemas.microsoft.com/office/drawing/2014/main" id="{CF800D4C-F8F9-4CDF-87DE-EBC136E68621}"/>
            </a:ext>
          </a:extLst>
        </xdr:cNvPr>
        <xdr:cNvSpPr/>
      </xdr:nvSpPr>
      <xdr:spPr>
        <a:xfrm>
          <a:off x="2857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38100</xdr:rowOff>
    </xdr:from>
    <xdr:to>
      <xdr:col>19</xdr:col>
      <xdr:colOff>177800</xdr:colOff>
      <xdr:row>105</xdr:row>
      <xdr:rowOff>70486</xdr:rowOff>
    </xdr:to>
    <xdr:cxnSp macro="">
      <xdr:nvCxnSpPr>
        <xdr:cNvPr id="322" name="直線コネクタ 321">
          <a:extLst>
            <a:ext uri="{FF2B5EF4-FFF2-40B4-BE49-F238E27FC236}">
              <a16:creationId xmlns:a16="http://schemas.microsoft.com/office/drawing/2014/main" id="{1DA49027-0C4A-41BB-8B35-410A9FAA7811}"/>
            </a:ext>
          </a:extLst>
        </xdr:cNvPr>
        <xdr:cNvCxnSpPr/>
      </xdr:nvCxnSpPr>
      <xdr:spPr>
        <a:xfrm>
          <a:off x="2908300" y="1804035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8255</xdr:rowOff>
    </xdr:from>
    <xdr:to>
      <xdr:col>10</xdr:col>
      <xdr:colOff>165100</xdr:colOff>
      <xdr:row>105</xdr:row>
      <xdr:rowOff>109855</xdr:rowOff>
    </xdr:to>
    <xdr:sp macro="" textlink="">
      <xdr:nvSpPr>
        <xdr:cNvPr id="323" name="楕円 322">
          <a:extLst>
            <a:ext uri="{FF2B5EF4-FFF2-40B4-BE49-F238E27FC236}">
              <a16:creationId xmlns:a16="http://schemas.microsoft.com/office/drawing/2014/main" id="{312C0F9A-4C80-4901-903B-1EEE14E6AEA6}"/>
            </a:ext>
          </a:extLst>
        </xdr:cNvPr>
        <xdr:cNvSpPr/>
      </xdr:nvSpPr>
      <xdr:spPr>
        <a:xfrm>
          <a:off x="19685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38100</xdr:rowOff>
    </xdr:from>
    <xdr:to>
      <xdr:col>15</xdr:col>
      <xdr:colOff>50800</xdr:colOff>
      <xdr:row>105</xdr:row>
      <xdr:rowOff>59055</xdr:rowOff>
    </xdr:to>
    <xdr:cxnSp macro="">
      <xdr:nvCxnSpPr>
        <xdr:cNvPr id="324" name="直線コネクタ 323">
          <a:extLst>
            <a:ext uri="{FF2B5EF4-FFF2-40B4-BE49-F238E27FC236}">
              <a16:creationId xmlns:a16="http://schemas.microsoft.com/office/drawing/2014/main" id="{E9198ED8-463D-47EF-ADE8-2A7E422AE3EF}"/>
            </a:ext>
          </a:extLst>
        </xdr:cNvPr>
        <xdr:cNvCxnSpPr/>
      </xdr:nvCxnSpPr>
      <xdr:spPr>
        <a:xfrm flipV="1">
          <a:off x="2019300" y="180403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153036</xdr:rowOff>
    </xdr:from>
    <xdr:to>
      <xdr:col>6</xdr:col>
      <xdr:colOff>38100</xdr:colOff>
      <xdr:row>105</xdr:row>
      <xdr:rowOff>83186</xdr:rowOff>
    </xdr:to>
    <xdr:sp macro="" textlink="">
      <xdr:nvSpPr>
        <xdr:cNvPr id="325" name="楕円 324">
          <a:extLst>
            <a:ext uri="{FF2B5EF4-FFF2-40B4-BE49-F238E27FC236}">
              <a16:creationId xmlns:a16="http://schemas.microsoft.com/office/drawing/2014/main" id="{71338949-6295-485E-85E5-889411133EF4}"/>
            </a:ext>
          </a:extLst>
        </xdr:cNvPr>
        <xdr:cNvSpPr/>
      </xdr:nvSpPr>
      <xdr:spPr>
        <a:xfrm>
          <a:off x="1079500" y="1798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32386</xdr:rowOff>
    </xdr:from>
    <xdr:to>
      <xdr:col>10</xdr:col>
      <xdr:colOff>114300</xdr:colOff>
      <xdr:row>105</xdr:row>
      <xdr:rowOff>59055</xdr:rowOff>
    </xdr:to>
    <xdr:cxnSp macro="">
      <xdr:nvCxnSpPr>
        <xdr:cNvPr id="326" name="直線コネクタ 325">
          <a:extLst>
            <a:ext uri="{FF2B5EF4-FFF2-40B4-BE49-F238E27FC236}">
              <a16:creationId xmlns:a16="http://schemas.microsoft.com/office/drawing/2014/main" id="{01CCC7A8-7084-454A-B500-BBAF57C4A263}"/>
            </a:ext>
          </a:extLst>
        </xdr:cNvPr>
        <xdr:cNvCxnSpPr/>
      </xdr:nvCxnSpPr>
      <xdr:spPr>
        <a:xfrm>
          <a:off x="1130300" y="1803463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132097</xdr:rowOff>
    </xdr:from>
    <xdr:ext cx="405111" cy="259045"/>
    <xdr:sp macro="" textlink="">
      <xdr:nvSpPr>
        <xdr:cNvPr id="327" name="n_1aveValue【市民会館】&#10;有形固定資産減価償却率">
          <a:extLst>
            <a:ext uri="{FF2B5EF4-FFF2-40B4-BE49-F238E27FC236}">
              <a16:creationId xmlns:a16="http://schemas.microsoft.com/office/drawing/2014/main" id="{1A6CE81B-B446-41CC-80F7-ECD6173DD956}"/>
            </a:ext>
          </a:extLst>
        </xdr:cNvPr>
        <xdr:cNvSpPr txBox="1"/>
      </xdr:nvSpPr>
      <xdr:spPr>
        <a:xfrm>
          <a:off x="35820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328" name="n_2aveValue【市民会館】&#10;有形固定資産減価償却率">
          <a:extLst>
            <a:ext uri="{FF2B5EF4-FFF2-40B4-BE49-F238E27FC236}">
              <a16:creationId xmlns:a16="http://schemas.microsoft.com/office/drawing/2014/main" id="{E3B3D5F9-32FF-430C-BCFF-21CF99CB18C7}"/>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86377</xdr:rowOff>
    </xdr:from>
    <xdr:ext cx="405111" cy="259045"/>
    <xdr:sp macro="" textlink="">
      <xdr:nvSpPr>
        <xdr:cNvPr id="329" name="n_3aveValue【市民会館】&#10;有形固定資産減価償却率">
          <a:extLst>
            <a:ext uri="{FF2B5EF4-FFF2-40B4-BE49-F238E27FC236}">
              <a16:creationId xmlns:a16="http://schemas.microsoft.com/office/drawing/2014/main" id="{7685BB47-7B71-4CBC-B039-2F4D66B1B621}"/>
            </a:ext>
          </a:extLst>
        </xdr:cNvPr>
        <xdr:cNvSpPr txBox="1"/>
      </xdr:nvSpPr>
      <xdr:spPr>
        <a:xfrm>
          <a:off x="1816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73041</xdr:rowOff>
    </xdr:from>
    <xdr:ext cx="405111" cy="259045"/>
    <xdr:sp macro="" textlink="">
      <xdr:nvSpPr>
        <xdr:cNvPr id="330" name="n_4aveValue【市民会館】&#10;有形固定資産減価償却率">
          <a:extLst>
            <a:ext uri="{FF2B5EF4-FFF2-40B4-BE49-F238E27FC236}">
              <a16:creationId xmlns:a16="http://schemas.microsoft.com/office/drawing/2014/main" id="{9F3DAB5A-D0C0-4BA4-B29B-26E3E21F1998}"/>
            </a:ext>
          </a:extLst>
        </xdr:cNvPr>
        <xdr:cNvSpPr txBox="1"/>
      </xdr:nvSpPr>
      <xdr:spPr>
        <a:xfrm>
          <a:off x="927744"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112413</xdr:rowOff>
    </xdr:from>
    <xdr:ext cx="405111" cy="259045"/>
    <xdr:sp macro="" textlink="">
      <xdr:nvSpPr>
        <xdr:cNvPr id="331" name="n_1mainValue【市民会館】&#10;有形固定資産減価償却率">
          <a:extLst>
            <a:ext uri="{FF2B5EF4-FFF2-40B4-BE49-F238E27FC236}">
              <a16:creationId xmlns:a16="http://schemas.microsoft.com/office/drawing/2014/main" id="{A06AB7E7-98D4-4DC9-B1B9-AC30E17FD3B4}"/>
            </a:ext>
          </a:extLst>
        </xdr:cNvPr>
        <xdr:cNvSpPr txBox="1"/>
      </xdr:nvSpPr>
      <xdr:spPr>
        <a:xfrm>
          <a:off x="3582044" y="1811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80027</xdr:rowOff>
    </xdr:from>
    <xdr:ext cx="405111" cy="259045"/>
    <xdr:sp macro="" textlink="">
      <xdr:nvSpPr>
        <xdr:cNvPr id="332" name="n_2mainValue【市民会館】&#10;有形固定資産減価償却率">
          <a:extLst>
            <a:ext uri="{FF2B5EF4-FFF2-40B4-BE49-F238E27FC236}">
              <a16:creationId xmlns:a16="http://schemas.microsoft.com/office/drawing/2014/main" id="{E49AE102-AD98-4131-A734-648C8F6E2A37}"/>
            </a:ext>
          </a:extLst>
        </xdr:cNvPr>
        <xdr:cNvSpPr txBox="1"/>
      </xdr:nvSpPr>
      <xdr:spPr>
        <a:xfrm>
          <a:off x="2705744" y="1808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100982</xdr:rowOff>
    </xdr:from>
    <xdr:ext cx="405111" cy="259045"/>
    <xdr:sp macro="" textlink="">
      <xdr:nvSpPr>
        <xdr:cNvPr id="333" name="n_3mainValue【市民会館】&#10;有形固定資産減価償却率">
          <a:extLst>
            <a:ext uri="{FF2B5EF4-FFF2-40B4-BE49-F238E27FC236}">
              <a16:creationId xmlns:a16="http://schemas.microsoft.com/office/drawing/2014/main" id="{1C171E83-9EAF-4E6E-828A-D2349F0A1D10}"/>
            </a:ext>
          </a:extLst>
        </xdr:cNvPr>
        <xdr:cNvSpPr txBox="1"/>
      </xdr:nvSpPr>
      <xdr:spPr>
        <a:xfrm>
          <a:off x="1816744" y="1810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74313</xdr:rowOff>
    </xdr:from>
    <xdr:ext cx="405111" cy="259045"/>
    <xdr:sp macro="" textlink="">
      <xdr:nvSpPr>
        <xdr:cNvPr id="334" name="n_4mainValue【市民会館】&#10;有形固定資産減価償却率">
          <a:extLst>
            <a:ext uri="{FF2B5EF4-FFF2-40B4-BE49-F238E27FC236}">
              <a16:creationId xmlns:a16="http://schemas.microsoft.com/office/drawing/2014/main" id="{BEC55B7E-929D-4B5C-B580-56E150E73A85}"/>
            </a:ext>
          </a:extLst>
        </xdr:cNvPr>
        <xdr:cNvSpPr txBox="1"/>
      </xdr:nvSpPr>
      <xdr:spPr>
        <a:xfrm>
          <a:off x="927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35963FC4-D297-4DC4-B6CE-577804F2205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8F103DE8-FF05-468A-80D3-0D54E11C28A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D22B4F84-A3CF-4208-987F-507FB6D2B71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1AF3F947-E573-419D-8E90-592328F0D36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25F2A3DC-96A5-4B00-A023-F652196E21A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B5D2233D-BC11-420F-BE2B-516360449BF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89499730-0927-45DC-B5F4-8A16A25E6CC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096EE690-AF3C-4596-9888-CF6B314F703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647C7EF6-36E2-409C-AFA7-2BEE4BC50CF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712DDFAA-6A35-4EAD-9146-0B20C8EF809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5" name="直線コネクタ 344">
          <a:extLst>
            <a:ext uri="{FF2B5EF4-FFF2-40B4-BE49-F238E27FC236}">
              <a16:creationId xmlns:a16="http://schemas.microsoft.com/office/drawing/2014/main" id="{7DD79C4D-D5EF-40A5-9CED-92C19D741B11}"/>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6" name="テキスト ボックス 345">
          <a:extLst>
            <a:ext uri="{FF2B5EF4-FFF2-40B4-BE49-F238E27FC236}">
              <a16:creationId xmlns:a16="http://schemas.microsoft.com/office/drawing/2014/main" id="{EDAA8021-376E-40BE-84AD-7D7F9FCF009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7" name="直線コネクタ 346">
          <a:extLst>
            <a:ext uri="{FF2B5EF4-FFF2-40B4-BE49-F238E27FC236}">
              <a16:creationId xmlns:a16="http://schemas.microsoft.com/office/drawing/2014/main" id="{AF6FE6DC-7E50-40AF-9EAF-3AE3D9F44AC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8" name="テキスト ボックス 347">
          <a:extLst>
            <a:ext uri="{FF2B5EF4-FFF2-40B4-BE49-F238E27FC236}">
              <a16:creationId xmlns:a16="http://schemas.microsoft.com/office/drawing/2014/main" id="{B833010F-B59C-4552-8B6E-90952FB7BC2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00822353-A14E-4281-A60D-1BDE45306CC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5825CC1C-4C9D-4E16-87FF-F3814089B75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1" name="直線コネクタ 350">
          <a:extLst>
            <a:ext uri="{FF2B5EF4-FFF2-40B4-BE49-F238E27FC236}">
              <a16:creationId xmlns:a16="http://schemas.microsoft.com/office/drawing/2014/main" id="{4186F220-B9D7-4D0A-8B26-7FC017B79E4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2" name="テキスト ボックス 351">
          <a:extLst>
            <a:ext uri="{FF2B5EF4-FFF2-40B4-BE49-F238E27FC236}">
              <a16:creationId xmlns:a16="http://schemas.microsoft.com/office/drawing/2014/main" id="{187718FE-309B-4B3A-833A-9973F1C8B9A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3" name="直線コネクタ 352">
          <a:extLst>
            <a:ext uri="{FF2B5EF4-FFF2-40B4-BE49-F238E27FC236}">
              <a16:creationId xmlns:a16="http://schemas.microsoft.com/office/drawing/2014/main" id="{EFB78C1F-C0F5-487F-B992-098E9E22F09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4" name="テキスト ボックス 353">
          <a:extLst>
            <a:ext uri="{FF2B5EF4-FFF2-40B4-BE49-F238E27FC236}">
              <a16:creationId xmlns:a16="http://schemas.microsoft.com/office/drawing/2014/main" id="{D401754C-4E51-453B-B3E6-E851488A421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D85569C1-074C-487E-8AD4-63733FAA60A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83BACED4-0222-4722-B14A-C5E80BEB4CB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4381A75C-E4E4-491A-A978-D3FB9A77234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53339</xdr:rowOff>
    </xdr:from>
    <xdr:to>
      <xdr:col>54</xdr:col>
      <xdr:colOff>189865</xdr:colOff>
      <xdr:row>108</xdr:row>
      <xdr:rowOff>88773</xdr:rowOff>
    </xdr:to>
    <xdr:cxnSp macro="">
      <xdr:nvCxnSpPr>
        <xdr:cNvPr id="358" name="直線コネクタ 357">
          <a:extLst>
            <a:ext uri="{FF2B5EF4-FFF2-40B4-BE49-F238E27FC236}">
              <a16:creationId xmlns:a16="http://schemas.microsoft.com/office/drawing/2014/main" id="{60FB93FB-E00B-4C3E-A15E-7B1283CDE938}"/>
            </a:ext>
          </a:extLst>
        </xdr:cNvPr>
        <xdr:cNvCxnSpPr/>
      </xdr:nvCxnSpPr>
      <xdr:spPr>
        <a:xfrm flipV="1">
          <a:off x="10476865" y="17198339"/>
          <a:ext cx="0" cy="140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92600</xdr:rowOff>
    </xdr:from>
    <xdr:ext cx="469744" cy="259045"/>
    <xdr:sp macro="" textlink="">
      <xdr:nvSpPr>
        <xdr:cNvPr id="359" name="【市民会館】&#10;一人当たり面積最小値テキスト">
          <a:extLst>
            <a:ext uri="{FF2B5EF4-FFF2-40B4-BE49-F238E27FC236}">
              <a16:creationId xmlns:a16="http://schemas.microsoft.com/office/drawing/2014/main" id="{6DD89F07-35FC-423D-B9CA-F36CE3098B81}"/>
            </a:ext>
          </a:extLst>
        </xdr:cNvPr>
        <xdr:cNvSpPr txBox="1"/>
      </xdr:nvSpPr>
      <xdr:spPr>
        <a:xfrm>
          <a:off x="10515600" y="1860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88773</xdr:rowOff>
    </xdr:from>
    <xdr:to>
      <xdr:col>55</xdr:col>
      <xdr:colOff>88900</xdr:colOff>
      <xdr:row>108</xdr:row>
      <xdr:rowOff>88773</xdr:rowOff>
    </xdr:to>
    <xdr:cxnSp macro="">
      <xdr:nvCxnSpPr>
        <xdr:cNvPr id="360" name="直線コネクタ 359">
          <a:extLst>
            <a:ext uri="{FF2B5EF4-FFF2-40B4-BE49-F238E27FC236}">
              <a16:creationId xmlns:a16="http://schemas.microsoft.com/office/drawing/2014/main" id="{A511F0BA-BD23-4478-BC4D-6CBCEB47B9DC}"/>
            </a:ext>
          </a:extLst>
        </xdr:cNvPr>
        <xdr:cNvCxnSpPr/>
      </xdr:nvCxnSpPr>
      <xdr:spPr>
        <a:xfrm>
          <a:off x="10388600" y="1860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xdr:rowOff>
    </xdr:from>
    <xdr:ext cx="469744" cy="259045"/>
    <xdr:sp macro="" textlink="">
      <xdr:nvSpPr>
        <xdr:cNvPr id="361" name="【市民会館】&#10;一人当たり面積最大値テキスト">
          <a:extLst>
            <a:ext uri="{FF2B5EF4-FFF2-40B4-BE49-F238E27FC236}">
              <a16:creationId xmlns:a16="http://schemas.microsoft.com/office/drawing/2014/main" id="{5A55BD1E-E90F-48CF-A314-4C653D880561}"/>
            </a:ext>
          </a:extLst>
        </xdr:cNvPr>
        <xdr:cNvSpPr txBox="1"/>
      </xdr:nvSpPr>
      <xdr:spPr>
        <a:xfrm>
          <a:off x="10515600" y="1697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53339</xdr:rowOff>
    </xdr:from>
    <xdr:to>
      <xdr:col>55</xdr:col>
      <xdr:colOff>88900</xdr:colOff>
      <xdr:row>100</xdr:row>
      <xdr:rowOff>53339</xdr:rowOff>
    </xdr:to>
    <xdr:cxnSp macro="">
      <xdr:nvCxnSpPr>
        <xdr:cNvPr id="362" name="直線コネクタ 361">
          <a:extLst>
            <a:ext uri="{FF2B5EF4-FFF2-40B4-BE49-F238E27FC236}">
              <a16:creationId xmlns:a16="http://schemas.microsoft.com/office/drawing/2014/main" id="{31ECC96C-5702-4061-B0D4-5BC98F6A9BB0}"/>
            </a:ext>
          </a:extLst>
        </xdr:cNvPr>
        <xdr:cNvCxnSpPr/>
      </xdr:nvCxnSpPr>
      <xdr:spPr>
        <a:xfrm>
          <a:off x="10388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164864</xdr:rowOff>
    </xdr:from>
    <xdr:ext cx="469744" cy="259045"/>
    <xdr:sp macro="" textlink="">
      <xdr:nvSpPr>
        <xdr:cNvPr id="363" name="【市民会館】&#10;一人当たり面積平均値テキスト">
          <a:extLst>
            <a:ext uri="{FF2B5EF4-FFF2-40B4-BE49-F238E27FC236}">
              <a16:creationId xmlns:a16="http://schemas.microsoft.com/office/drawing/2014/main" id="{F0E34E7A-C4FB-460B-BF84-13F93C5A6653}"/>
            </a:ext>
          </a:extLst>
        </xdr:cNvPr>
        <xdr:cNvSpPr txBox="1"/>
      </xdr:nvSpPr>
      <xdr:spPr>
        <a:xfrm>
          <a:off x="10515600" y="18167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141987</xdr:rowOff>
    </xdr:from>
    <xdr:to>
      <xdr:col>55</xdr:col>
      <xdr:colOff>50800</xdr:colOff>
      <xdr:row>107</xdr:row>
      <xdr:rowOff>72137</xdr:rowOff>
    </xdr:to>
    <xdr:sp macro="" textlink="">
      <xdr:nvSpPr>
        <xdr:cNvPr id="364" name="フローチャート: 判断 363">
          <a:extLst>
            <a:ext uri="{FF2B5EF4-FFF2-40B4-BE49-F238E27FC236}">
              <a16:creationId xmlns:a16="http://schemas.microsoft.com/office/drawing/2014/main" id="{10095528-B444-4B02-934E-6184B692A28B}"/>
            </a:ext>
          </a:extLst>
        </xdr:cNvPr>
        <xdr:cNvSpPr/>
      </xdr:nvSpPr>
      <xdr:spPr>
        <a:xfrm>
          <a:off x="10426700" y="1831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149988</xdr:rowOff>
    </xdr:from>
    <xdr:to>
      <xdr:col>50</xdr:col>
      <xdr:colOff>165100</xdr:colOff>
      <xdr:row>107</xdr:row>
      <xdr:rowOff>80138</xdr:rowOff>
    </xdr:to>
    <xdr:sp macro="" textlink="">
      <xdr:nvSpPr>
        <xdr:cNvPr id="365" name="フローチャート: 判断 364">
          <a:extLst>
            <a:ext uri="{FF2B5EF4-FFF2-40B4-BE49-F238E27FC236}">
              <a16:creationId xmlns:a16="http://schemas.microsoft.com/office/drawing/2014/main" id="{7B7D4249-FF76-4FB2-9B91-A226CE341188}"/>
            </a:ext>
          </a:extLst>
        </xdr:cNvPr>
        <xdr:cNvSpPr/>
      </xdr:nvSpPr>
      <xdr:spPr>
        <a:xfrm>
          <a:off x="95885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66" name="フローチャート: 判断 365">
          <a:extLst>
            <a:ext uri="{FF2B5EF4-FFF2-40B4-BE49-F238E27FC236}">
              <a16:creationId xmlns:a16="http://schemas.microsoft.com/office/drawing/2014/main" id="{6498DCA6-06E6-415B-836F-D27D08D25DD3}"/>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29590</xdr:rowOff>
    </xdr:from>
    <xdr:to>
      <xdr:col>41</xdr:col>
      <xdr:colOff>101600</xdr:colOff>
      <xdr:row>107</xdr:row>
      <xdr:rowOff>131190</xdr:rowOff>
    </xdr:to>
    <xdr:sp macro="" textlink="">
      <xdr:nvSpPr>
        <xdr:cNvPr id="367" name="フローチャート: 判断 366">
          <a:extLst>
            <a:ext uri="{FF2B5EF4-FFF2-40B4-BE49-F238E27FC236}">
              <a16:creationId xmlns:a16="http://schemas.microsoft.com/office/drawing/2014/main" id="{AD4F17BA-7786-4BF3-85F5-BC79F863E06F}"/>
            </a:ext>
          </a:extLst>
        </xdr:cNvPr>
        <xdr:cNvSpPr/>
      </xdr:nvSpPr>
      <xdr:spPr>
        <a:xfrm>
          <a:off x="7810500" y="183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4826</xdr:rowOff>
    </xdr:from>
    <xdr:to>
      <xdr:col>36</xdr:col>
      <xdr:colOff>165100</xdr:colOff>
      <xdr:row>107</xdr:row>
      <xdr:rowOff>106426</xdr:rowOff>
    </xdr:to>
    <xdr:sp macro="" textlink="">
      <xdr:nvSpPr>
        <xdr:cNvPr id="368" name="フローチャート: 判断 367">
          <a:extLst>
            <a:ext uri="{FF2B5EF4-FFF2-40B4-BE49-F238E27FC236}">
              <a16:creationId xmlns:a16="http://schemas.microsoft.com/office/drawing/2014/main" id="{057F3921-8437-4800-A65E-7096252E231E}"/>
            </a:ext>
          </a:extLst>
        </xdr:cNvPr>
        <xdr:cNvSpPr/>
      </xdr:nvSpPr>
      <xdr:spPr>
        <a:xfrm>
          <a:off x="6921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0A63B88F-0D87-467B-8B52-872848B2B25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17F8A45B-D8BD-4426-A9E1-266DBCA9112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32C0AD02-9390-4C26-BAA0-E2FDF57913C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15AD35E7-74A8-4268-9EA3-FA58A29A7AB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4D0C551C-BD62-44BB-93B3-1ADA13B13E5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27305</xdr:rowOff>
    </xdr:from>
    <xdr:to>
      <xdr:col>55</xdr:col>
      <xdr:colOff>50800</xdr:colOff>
      <xdr:row>107</xdr:row>
      <xdr:rowOff>128905</xdr:rowOff>
    </xdr:to>
    <xdr:sp macro="" textlink="">
      <xdr:nvSpPr>
        <xdr:cNvPr id="374" name="楕円 373">
          <a:extLst>
            <a:ext uri="{FF2B5EF4-FFF2-40B4-BE49-F238E27FC236}">
              <a16:creationId xmlns:a16="http://schemas.microsoft.com/office/drawing/2014/main" id="{9B8749FE-8C6E-4A11-9169-7D7C3560D2FA}"/>
            </a:ext>
          </a:extLst>
        </xdr:cNvPr>
        <xdr:cNvSpPr/>
      </xdr:nvSpPr>
      <xdr:spPr>
        <a:xfrm>
          <a:off x="10426700" y="1837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5732</xdr:rowOff>
    </xdr:from>
    <xdr:ext cx="469744" cy="259045"/>
    <xdr:sp macro="" textlink="">
      <xdr:nvSpPr>
        <xdr:cNvPr id="375" name="【市民会館】&#10;一人当たり面積該当値テキスト">
          <a:extLst>
            <a:ext uri="{FF2B5EF4-FFF2-40B4-BE49-F238E27FC236}">
              <a16:creationId xmlns:a16="http://schemas.microsoft.com/office/drawing/2014/main" id="{708931F8-D501-479A-84F9-A44AD73BB958}"/>
            </a:ext>
          </a:extLst>
        </xdr:cNvPr>
        <xdr:cNvSpPr txBox="1"/>
      </xdr:nvSpPr>
      <xdr:spPr>
        <a:xfrm>
          <a:off x="10515600" y="1835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38354</xdr:rowOff>
    </xdr:from>
    <xdr:to>
      <xdr:col>50</xdr:col>
      <xdr:colOff>165100</xdr:colOff>
      <xdr:row>107</xdr:row>
      <xdr:rowOff>139954</xdr:rowOff>
    </xdr:to>
    <xdr:sp macro="" textlink="">
      <xdr:nvSpPr>
        <xdr:cNvPr id="376" name="楕円 375">
          <a:extLst>
            <a:ext uri="{FF2B5EF4-FFF2-40B4-BE49-F238E27FC236}">
              <a16:creationId xmlns:a16="http://schemas.microsoft.com/office/drawing/2014/main" id="{34B0D06B-AAA5-47A4-903C-DF3BD123C091}"/>
            </a:ext>
          </a:extLst>
        </xdr:cNvPr>
        <xdr:cNvSpPr/>
      </xdr:nvSpPr>
      <xdr:spPr>
        <a:xfrm>
          <a:off x="9588500" y="1838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78105</xdr:rowOff>
    </xdr:from>
    <xdr:to>
      <xdr:col>55</xdr:col>
      <xdr:colOff>0</xdr:colOff>
      <xdr:row>107</xdr:row>
      <xdr:rowOff>89154</xdr:rowOff>
    </xdr:to>
    <xdr:cxnSp macro="">
      <xdr:nvCxnSpPr>
        <xdr:cNvPr id="377" name="直線コネクタ 376">
          <a:extLst>
            <a:ext uri="{FF2B5EF4-FFF2-40B4-BE49-F238E27FC236}">
              <a16:creationId xmlns:a16="http://schemas.microsoft.com/office/drawing/2014/main" id="{E8DD24C8-D166-4787-A0CA-9830594F820F}"/>
            </a:ext>
          </a:extLst>
        </xdr:cNvPr>
        <xdr:cNvCxnSpPr/>
      </xdr:nvCxnSpPr>
      <xdr:spPr>
        <a:xfrm flipV="1">
          <a:off x="9639300" y="18423255"/>
          <a:ext cx="8382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50164</xdr:rowOff>
    </xdr:from>
    <xdr:to>
      <xdr:col>46</xdr:col>
      <xdr:colOff>38100</xdr:colOff>
      <xdr:row>107</xdr:row>
      <xdr:rowOff>151764</xdr:rowOff>
    </xdr:to>
    <xdr:sp macro="" textlink="">
      <xdr:nvSpPr>
        <xdr:cNvPr id="378" name="楕円 377">
          <a:extLst>
            <a:ext uri="{FF2B5EF4-FFF2-40B4-BE49-F238E27FC236}">
              <a16:creationId xmlns:a16="http://schemas.microsoft.com/office/drawing/2014/main" id="{F0818FD2-BBF0-45B2-991B-38798D59422A}"/>
            </a:ext>
          </a:extLst>
        </xdr:cNvPr>
        <xdr:cNvSpPr/>
      </xdr:nvSpPr>
      <xdr:spPr>
        <a:xfrm>
          <a:off x="8699500" y="183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89154</xdr:rowOff>
    </xdr:from>
    <xdr:to>
      <xdr:col>50</xdr:col>
      <xdr:colOff>114300</xdr:colOff>
      <xdr:row>107</xdr:row>
      <xdr:rowOff>100964</xdr:rowOff>
    </xdr:to>
    <xdr:cxnSp macro="">
      <xdr:nvCxnSpPr>
        <xdr:cNvPr id="379" name="直線コネクタ 378">
          <a:extLst>
            <a:ext uri="{FF2B5EF4-FFF2-40B4-BE49-F238E27FC236}">
              <a16:creationId xmlns:a16="http://schemas.microsoft.com/office/drawing/2014/main" id="{445A069B-24C4-46F6-851F-EEB084E077A3}"/>
            </a:ext>
          </a:extLst>
        </xdr:cNvPr>
        <xdr:cNvCxnSpPr/>
      </xdr:nvCxnSpPr>
      <xdr:spPr>
        <a:xfrm flipV="1">
          <a:off x="8750300" y="18434304"/>
          <a:ext cx="889000" cy="1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60833</xdr:rowOff>
    </xdr:from>
    <xdr:to>
      <xdr:col>41</xdr:col>
      <xdr:colOff>101600</xdr:colOff>
      <xdr:row>107</xdr:row>
      <xdr:rowOff>162433</xdr:rowOff>
    </xdr:to>
    <xdr:sp macro="" textlink="">
      <xdr:nvSpPr>
        <xdr:cNvPr id="380" name="楕円 379">
          <a:extLst>
            <a:ext uri="{FF2B5EF4-FFF2-40B4-BE49-F238E27FC236}">
              <a16:creationId xmlns:a16="http://schemas.microsoft.com/office/drawing/2014/main" id="{78376026-7A84-4D50-B25F-47BFFE5A8F4D}"/>
            </a:ext>
          </a:extLst>
        </xdr:cNvPr>
        <xdr:cNvSpPr/>
      </xdr:nvSpPr>
      <xdr:spPr>
        <a:xfrm>
          <a:off x="7810500" y="1840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100964</xdr:rowOff>
    </xdr:from>
    <xdr:to>
      <xdr:col>45</xdr:col>
      <xdr:colOff>177800</xdr:colOff>
      <xdr:row>107</xdr:row>
      <xdr:rowOff>111633</xdr:rowOff>
    </xdr:to>
    <xdr:cxnSp macro="">
      <xdr:nvCxnSpPr>
        <xdr:cNvPr id="381" name="直線コネクタ 380">
          <a:extLst>
            <a:ext uri="{FF2B5EF4-FFF2-40B4-BE49-F238E27FC236}">
              <a16:creationId xmlns:a16="http://schemas.microsoft.com/office/drawing/2014/main" id="{C512F618-EEF7-4AB4-80C6-62BF663D6F0A}"/>
            </a:ext>
          </a:extLst>
        </xdr:cNvPr>
        <xdr:cNvCxnSpPr/>
      </xdr:nvCxnSpPr>
      <xdr:spPr>
        <a:xfrm flipV="1">
          <a:off x="7861300" y="18446114"/>
          <a:ext cx="889000" cy="1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66929</xdr:rowOff>
    </xdr:from>
    <xdr:to>
      <xdr:col>36</xdr:col>
      <xdr:colOff>165100</xdr:colOff>
      <xdr:row>107</xdr:row>
      <xdr:rowOff>168529</xdr:rowOff>
    </xdr:to>
    <xdr:sp macro="" textlink="">
      <xdr:nvSpPr>
        <xdr:cNvPr id="382" name="楕円 381">
          <a:extLst>
            <a:ext uri="{FF2B5EF4-FFF2-40B4-BE49-F238E27FC236}">
              <a16:creationId xmlns:a16="http://schemas.microsoft.com/office/drawing/2014/main" id="{73D021D2-73A2-44D7-9ABB-115E5332CA7A}"/>
            </a:ext>
          </a:extLst>
        </xdr:cNvPr>
        <xdr:cNvSpPr/>
      </xdr:nvSpPr>
      <xdr:spPr>
        <a:xfrm>
          <a:off x="6921500" y="1841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111633</xdr:rowOff>
    </xdr:from>
    <xdr:to>
      <xdr:col>41</xdr:col>
      <xdr:colOff>50800</xdr:colOff>
      <xdr:row>107</xdr:row>
      <xdr:rowOff>117729</xdr:rowOff>
    </xdr:to>
    <xdr:cxnSp macro="">
      <xdr:nvCxnSpPr>
        <xdr:cNvPr id="383" name="直線コネクタ 382">
          <a:extLst>
            <a:ext uri="{FF2B5EF4-FFF2-40B4-BE49-F238E27FC236}">
              <a16:creationId xmlns:a16="http://schemas.microsoft.com/office/drawing/2014/main" id="{3827245E-B24E-4D74-AEC4-08C703008C7B}"/>
            </a:ext>
          </a:extLst>
        </xdr:cNvPr>
        <xdr:cNvCxnSpPr/>
      </xdr:nvCxnSpPr>
      <xdr:spPr>
        <a:xfrm flipV="1">
          <a:off x="6972300" y="18456783"/>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96665</xdr:rowOff>
    </xdr:from>
    <xdr:ext cx="469744" cy="259045"/>
    <xdr:sp macro="" textlink="">
      <xdr:nvSpPr>
        <xdr:cNvPr id="384" name="n_1aveValue【市民会館】&#10;一人当たり面積">
          <a:extLst>
            <a:ext uri="{FF2B5EF4-FFF2-40B4-BE49-F238E27FC236}">
              <a16:creationId xmlns:a16="http://schemas.microsoft.com/office/drawing/2014/main" id="{76AA9AE7-5774-4B14-BC03-27B80B068AE8}"/>
            </a:ext>
          </a:extLst>
        </xdr:cNvPr>
        <xdr:cNvSpPr txBox="1"/>
      </xdr:nvSpPr>
      <xdr:spPr>
        <a:xfrm>
          <a:off x="9391727" y="18098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385" name="n_2aveValue【市民会館】&#10;一人当たり面積">
          <a:extLst>
            <a:ext uri="{FF2B5EF4-FFF2-40B4-BE49-F238E27FC236}">
              <a16:creationId xmlns:a16="http://schemas.microsoft.com/office/drawing/2014/main" id="{CD5F56A8-3693-4360-8C03-239B1CAA9AFB}"/>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147717</xdr:rowOff>
    </xdr:from>
    <xdr:ext cx="469744" cy="259045"/>
    <xdr:sp macro="" textlink="">
      <xdr:nvSpPr>
        <xdr:cNvPr id="386" name="n_3aveValue【市民会館】&#10;一人当たり面積">
          <a:extLst>
            <a:ext uri="{FF2B5EF4-FFF2-40B4-BE49-F238E27FC236}">
              <a16:creationId xmlns:a16="http://schemas.microsoft.com/office/drawing/2014/main" id="{9D95D6F2-AA1D-48D2-94DC-703F5B03E32C}"/>
            </a:ext>
          </a:extLst>
        </xdr:cNvPr>
        <xdr:cNvSpPr txBox="1"/>
      </xdr:nvSpPr>
      <xdr:spPr>
        <a:xfrm>
          <a:off x="7626427" y="181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122953</xdr:rowOff>
    </xdr:from>
    <xdr:ext cx="469744" cy="259045"/>
    <xdr:sp macro="" textlink="">
      <xdr:nvSpPr>
        <xdr:cNvPr id="387" name="n_4aveValue【市民会館】&#10;一人当たり面積">
          <a:extLst>
            <a:ext uri="{FF2B5EF4-FFF2-40B4-BE49-F238E27FC236}">
              <a16:creationId xmlns:a16="http://schemas.microsoft.com/office/drawing/2014/main" id="{0A20E538-7DB7-4B3A-ADAB-CEBE2C9B31AA}"/>
            </a:ext>
          </a:extLst>
        </xdr:cNvPr>
        <xdr:cNvSpPr txBox="1"/>
      </xdr:nvSpPr>
      <xdr:spPr>
        <a:xfrm>
          <a:off x="6737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131081</xdr:rowOff>
    </xdr:from>
    <xdr:ext cx="469744" cy="259045"/>
    <xdr:sp macro="" textlink="">
      <xdr:nvSpPr>
        <xdr:cNvPr id="388" name="n_1mainValue【市民会館】&#10;一人当たり面積">
          <a:extLst>
            <a:ext uri="{FF2B5EF4-FFF2-40B4-BE49-F238E27FC236}">
              <a16:creationId xmlns:a16="http://schemas.microsoft.com/office/drawing/2014/main" id="{89982238-DB1C-4F37-8583-253DE25B6BB0}"/>
            </a:ext>
          </a:extLst>
        </xdr:cNvPr>
        <xdr:cNvSpPr txBox="1"/>
      </xdr:nvSpPr>
      <xdr:spPr>
        <a:xfrm>
          <a:off x="9391727" y="1847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142891</xdr:rowOff>
    </xdr:from>
    <xdr:ext cx="469744" cy="259045"/>
    <xdr:sp macro="" textlink="">
      <xdr:nvSpPr>
        <xdr:cNvPr id="389" name="n_2mainValue【市民会館】&#10;一人当たり面積">
          <a:extLst>
            <a:ext uri="{FF2B5EF4-FFF2-40B4-BE49-F238E27FC236}">
              <a16:creationId xmlns:a16="http://schemas.microsoft.com/office/drawing/2014/main" id="{ABAEF8B8-18B4-4B23-A802-2D5D7B8C93E0}"/>
            </a:ext>
          </a:extLst>
        </xdr:cNvPr>
        <xdr:cNvSpPr txBox="1"/>
      </xdr:nvSpPr>
      <xdr:spPr>
        <a:xfrm>
          <a:off x="8515427" y="1848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153560</xdr:rowOff>
    </xdr:from>
    <xdr:ext cx="469744" cy="259045"/>
    <xdr:sp macro="" textlink="">
      <xdr:nvSpPr>
        <xdr:cNvPr id="390" name="n_3mainValue【市民会館】&#10;一人当たり面積">
          <a:extLst>
            <a:ext uri="{FF2B5EF4-FFF2-40B4-BE49-F238E27FC236}">
              <a16:creationId xmlns:a16="http://schemas.microsoft.com/office/drawing/2014/main" id="{E5FDF34F-80EC-4A21-A1FE-830B971BAE20}"/>
            </a:ext>
          </a:extLst>
        </xdr:cNvPr>
        <xdr:cNvSpPr txBox="1"/>
      </xdr:nvSpPr>
      <xdr:spPr>
        <a:xfrm>
          <a:off x="7626427" y="18498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159656</xdr:rowOff>
    </xdr:from>
    <xdr:ext cx="469744" cy="259045"/>
    <xdr:sp macro="" textlink="">
      <xdr:nvSpPr>
        <xdr:cNvPr id="391" name="n_4mainValue【市民会館】&#10;一人当たり面積">
          <a:extLst>
            <a:ext uri="{FF2B5EF4-FFF2-40B4-BE49-F238E27FC236}">
              <a16:creationId xmlns:a16="http://schemas.microsoft.com/office/drawing/2014/main" id="{16DB4DFB-F4F6-453D-B5A1-08C71EAB6DCA}"/>
            </a:ext>
          </a:extLst>
        </xdr:cNvPr>
        <xdr:cNvSpPr txBox="1"/>
      </xdr:nvSpPr>
      <xdr:spPr>
        <a:xfrm>
          <a:off x="6737427" y="1850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26FB5E14-0432-492A-B6E5-E9DBFCAD90E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C20C336A-09CD-403A-A50B-3ADBCC9911A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EB9B596F-B18C-43B3-AB76-119B0D920B5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4B637EAE-4EA1-484F-9992-4BF539B8D51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AA4348D8-1F60-49A4-93BB-BDC6D813DE7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2E29E52D-23FF-48B1-AB54-B544F1CB0BE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90D13B41-796D-4AB1-9B6B-9A153202577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F43938C6-BE3B-415E-8E82-47A4BD3674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8BE3643-12D8-4C0A-A9AC-820A66E649E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B6C6EFF5-F253-432D-B2EE-09BDCC8B79E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91E44477-BC57-4FBE-94C3-6342F290C8B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371562EB-C9B3-4472-8EB5-B10D46A5C1B9}"/>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04" name="テキスト ボックス 403">
          <a:extLst>
            <a:ext uri="{FF2B5EF4-FFF2-40B4-BE49-F238E27FC236}">
              <a16:creationId xmlns:a16="http://schemas.microsoft.com/office/drawing/2014/main" id="{F778BC5F-2C8C-47D4-BFC6-5845A716B582}"/>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A2BA001D-4698-41A3-BE76-755F191C26EF}"/>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8E544DE9-E568-4218-B8F8-3D15BFD6E2CD}"/>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1E567DDF-F524-4B06-93CE-2A54C42CDBE6}"/>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E4620968-BF04-4B74-807D-681E81F5EE0A}"/>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78388073-8F63-4987-B58F-3780859B13BE}"/>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F6C8FCB5-1878-4AA2-AA12-2F2D221D34CA}"/>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1889A603-52AA-49CA-8701-972DDB6A86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id="{79DEB612-0484-4ABD-B218-D189631D927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一般廃棄物処理施設】&#10;有形固定資産減価償却率グラフ枠">
          <a:extLst>
            <a:ext uri="{FF2B5EF4-FFF2-40B4-BE49-F238E27FC236}">
              <a16:creationId xmlns:a16="http://schemas.microsoft.com/office/drawing/2014/main" id="{D8C8FBC2-51C7-4C7A-82E2-7115411EE9C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140208</xdr:rowOff>
    </xdr:from>
    <xdr:to>
      <xdr:col>85</xdr:col>
      <xdr:colOff>126364</xdr:colOff>
      <xdr:row>41</xdr:row>
      <xdr:rowOff>140208</xdr:rowOff>
    </xdr:to>
    <xdr:cxnSp macro="">
      <xdr:nvCxnSpPr>
        <xdr:cNvPr id="414" name="直線コネクタ 413">
          <a:extLst>
            <a:ext uri="{FF2B5EF4-FFF2-40B4-BE49-F238E27FC236}">
              <a16:creationId xmlns:a16="http://schemas.microsoft.com/office/drawing/2014/main" id="{0D45553A-9908-4797-A5C7-24735061C43E}"/>
            </a:ext>
          </a:extLst>
        </xdr:cNvPr>
        <xdr:cNvCxnSpPr/>
      </xdr:nvCxnSpPr>
      <xdr:spPr>
        <a:xfrm flipV="1">
          <a:off x="16318864" y="579805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144035</xdr:rowOff>
    </xdr:from>
    <xdr:ext cx="405111" cy="259045"/>
    <xdr:sp macro="" textlink="">
      <xdr:nvSpPr>
        <xdr:cNvPr id="415" name="【一般廃棄物処理施設】&#10;有形固定資産減価償却率最小値テキスト">
          <a:extLst>
            <a:ext uri="{FF2B5EF4-FFF2-40B4-BE49-F238E27FC236}">
              <a16:creationId xmlns:a16="http://schemas.microsoft.com/office/drawing/2014/main" id="{566D1E84-A1BB-4346-B01E-E40C683A46A0}"/>
            </a:ext>
          </a:extLst>
        </xdr:cNvPr>
        <xdr:cNvSpPr txBox="1"/>
      </xdr:nvSpPr>
      <xdr:spPr>
        <a:xfrm>
          <a:off x="16357600" y="71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140208</xdr:rowOff>
    </xdr:from>
    <xdr:to>
      <xdr:col>86</xdr:col>
      <xdr:colOff>25400</xdr:colOff>
      <xdr:row>41</xdr:row>
      <xdr:rowOff>140208</xdr:rowOff>
    </xdr:to>
    <xdr:cxnSp macro="">
      <xdr:nvCxnSpPr>
        <xdr:cNvPr id="416" name="直線コネクタ 415">
          <a:extLst>
            <a:ext uri="{FF2B5EF4-FFF2-40B4-BE49-F238E27FC236}">
              <a16:creationId xmlns:a16="http://schemas.microsoft.com/office/drawing/2014/main" id="{82087D59-6DAC-4059-90CE-E4C31E600CA5}"/>
            </a:ext>
          </a:extLst>
        </xdr:cNvPr>
        <xdr:cNvCxnSpPr/>
      </xdr:nvCxnSpPr>
      <xdr:spPr>
        <a:xfrm>
          <a:off x="16230600" y="716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86885</xdr:rowOff>
    </xdr:from>
    <xdr:ext cx="405111" cy="259045"/>
    <xdr:sp macro="" textlink="">
      <xdr:nvSpPr>
        <xdr:cNvPr id="417" name="【一般廃棄物処理施設】&#10;有形固定資産減価償却率最大値テキスト">
          <a:extLst>
            <a:ext uri="{FF2B5EF4-FFF2-40B4-BE49-F238E27FC236}">
              <a16:creationId xmlns:a16="http://schemas.microsoft.com/office/drawing/2014/main" id="{68378A14-CCC9-424F-919F-B0612D31F5E8}"/>
            </a:ext>
          </a:extLst>
        </xdr:cNvPr>
        <xdr:cNvSpPr txBox="1"/>
      </xdr:nvSpPr>
      <xdr:spPr>
        <a:xfrm>
          <a:off x="16357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140208</xdr:rowOff>
    </xdr:from>
    <xdr:to>
      <xdr:col>86</xdr:col>
      <xdr:colOff>25400</xdr:colOff>
      <xdr:row>33</xdr:row>
      <xdr:rowOff>140208</xdr:rowOff>
    </xdr:to>
    <xdr:cxnSp macro="">
      <xdr:nvCxnSpPr>
        <xdr:cNvPr id="418" name="直線コネクタ 417">
          <a:extLst>
            <a:ext uri="{FF2B5EF4-FFF2-40B4-BE49-F238E27FC236}">
              <a16:creationId xmlns:a16="http://schemas.microsoft.com/office/drawing/2014/main" id="{42EC78D0-4A4D-4CFD-8DFC-6170FAC69BE9}"/>
            </a:ext>
          </a:extLst>
        </xdr:cNvPr>
        <xdr:cNvCxnSpPr/>
      </xdr:nvCxnSpPr>
      <xdr:spPr>
        <a:xfrm>
          <a:off x="16230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109999</xdr:rowOff>
    </xdr:from>
    <xdr:ext cx="405111" cy="259045"/>
    <xdr:sp macro="" textlink="">
      <xdr:nvSpPr>
        <xdr:cNvPr id="419" name="【一般廃棄物処理施設】&#10;有形固定資産減価償却率平均値テキスト">
          <a:extLst>
            <a:ext uri="{FF2B5EF4-FFF2-40B4-BE49-F238E27FC236}">
              <a16:creationId xmlns:a16="http://schemas.microsoft.com/office/drawing/2014/main" id="{FD2554D8-5159-4975-B2CD-251D472ECE31}"/>
            </a:ext>
          </a:extLst>
        </xdr:cNvPr>
        <xdr:cNvSpPr txBox="1"/>
      </xdr:nvSpPr>
      <xdr:spPr>
        <a:xfrm>
          <a:off x="16357600" y="628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420" name="フローチャート: 判断 419">
          <a:extLst>
            <a:ext uri="{FF2B5EF4-FFF2-40B4-BE49-F238E27FC236}">
              <a16:creationId xmlns:a16="http://schemas.microsoft.com/office/drawing/2014/main" id="{7CFB8054-4987-4368-91FA-B701877E637D}"/>
            </a:ext>
          </a:extLst>
        </xdr:cNvPr>
        <xdr:cNvSpPr/>
      </xdr:nvSpPr>
      <xdr:spPr>
        <a:xfrm>
          <a:off x="16268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50546</xdr:rowOff>
    </xdr:from>
    <xdr:to>
      <xdr:col>81</xdr:col>
      <xdr:colOff>101600</xdr:colOff>
      <xdr:row>37</xdr:row>
      <xdr:rowOff>152146</xdr:rowOff>
    </xdr:to>
    <xdr:sp macro="" textlink="">
      <xdr:nvSpPr>
        <xdr:cNvPr id="421" name="フローチャート: 判断 420">
          <a:extLst>
            <a:ext uri="{FF2B5EF4-FFF2-40B4-BE49-F238E27FC236}">
              <a16:creationId xmlns:a16="http://schemas.microsoft.com/office/drawing/2014/main" id="{3E9C6FA5-1098-425A-9594-54B4D1A358C8}"/>
            </a:ext>
          </a:extLst>
        </xdr:cNvPr>
        <xdr:cNvSpPr/>
      </xdr:nvSpPr>
      <xdr:spPr>
        <a:xfrm>
          <a:off x="15430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96266</xdr:rowOff>
    </xdr:from>
    <xdr:to>
      <xdr:col>76</xdr:col>
      <xdr:colOff>165100</xdr:colOff>
      <xdr:row>38</xdr:row>
      <xdr:rowOff>26415</xdr:rowOff>
    </xdr:to>
    <xdr:sp macro="" textlink="">
      <xdr:nvSpPr>
        <xdr:cNvPr id="422" name="フローチャート: 判断 421">
          <a:extLst>
            <a:ext uri="{FF2B5EF4-FFF2-40B4-BE49-F238E27FC236}">
              <a16:creationId xmlns:a16="http://schemas.microsoft.com/office/drawing/2014/main" id="{0DA31838-B2B1-40E6-A473-2675EAE3EAED}"/>
            </a:ext>
          </a:extLst>
        </xdr:cNvPr>
        <xdr:cNvSpPr/>
      </xdr:nvSpPr>
      <xdr:spPr>
        <a:xfrm>
          <a:off x="14541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45974</xdr:rowOff>
    </xdr:from>
    <xdr:to>
      <xdr:col>72</xdr:col>
      <xdr:colOff>38100</xdr:colOff>
      <xdr:row>37</xdr:row>
      <xdr:rowOff>147574</xdr:rowOff>
    </xdr:to>
    <xdr:sp macro="" textlink="">
      <xdr:nvSpPr>
        <xdr:cNvPr id="423" name="フローチャート: 判断 422">
          <a:extLst>
            <a:ext uri="{FF2B5EF4-FFF2-40B4-BE49-F238E27FC236}">
              <a16:creationId xmlns:a16="http://schemas.microsoft.com/office/drawing/2014/main" id="{9178C0BE-B075-434C-B5D6-C2F6A94CFC57}"/>
            </a:ext>
          </a:extLst>
        </xdr:cNvPr>
        <xdr:cNvSpPr/>
      </xdr:nvSpPr>
      <xdr:spPr>
        <a:xfrm>
          <a:off x="13652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87122</xdr:rowOff>
    </xdr:from>
    <xdr:to>
      <xdr:col>67</xdr:col>
      <xdr:colOff>101600</xdr:colOff>
      <xdr:row>37</xdr:row>
      <xdr:rowOff>17272</xdr:rowOff>
    </xdr:to>
    <xdr:sp macro="" textlink="">
      <xdr:nvSpPr>
        <xdr:cNvPr id="424" name="フローチャート: 判断 423">
          <a:extLst>
            <a:ext uri="{FF2B5EF4-FFF2-40B4-BE49-F238E27FC236}">
              <a16:creationId xmlns:a16="http://schemas.microsoft.com/office/drawing/2014/main" id="{76B992DD-1A27-47A7-9EDE-D58B9DF08BCA}"/>
            </a:ext>
          </a:extLst>
        </xdr:cNvPr>
        <xdr:cNvSpPr/>
      </xdr:nvSpPr>
      <xdr:spPr>
        <a:xfrm>
          <a:off x="12763500" y="625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486E4C36-C152-41A4-9089-B562F3B37C1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652C59B-0DB5-4FCB-8FEC-3C2DDBD0531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208F313-4504-43D0-B1A8-CF6B6B7814F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F388579-6627-4917-AB1D-C29FEE53CCA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FAEEC93-7B79-4CDF-83D3-1E7408ED09D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34544</xdr:rowOff>
    </xdr:from>
    <xdr:to>
      <xdr:col>85</xdr:col>
      <xdr:colOff>177800</xdr:colOff>
      <xdr:row>41</xdr:row>
      <xdr:rowOff>136144</xdr:rowOff>
    </xdr:to>
    <xdr:sp macro="" textlink="">
      <xdr:nvSpPr>
        <xdr:cNvPr id="430" name="楕円 429">
          <a:extLst>
            <a:ext uri="{FF2B5EF4-FFF2-40B4-BE49-F238E27FC236}">
              <a16:creationId xmlns:a16="http://schemas.microsoft.com/office/drawing/2014/main" id="{1D16A3AC-3531-45BA-958B-95D81A9D5AC4}"/>
            </a:ext>
          </a:extLst>
        </xdr:cNvPr>
        <xdr:cNvSpPr/>
      </xdr:nvSpPr>
      <xdr:spPr>
        <a:xfrm>
          <a:off x="16268700" y="706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120921</xdr:rowOff>
    </xdr:from>
    <xdr:ext cx="405111" cy="259045"/>
    <xdr:sp macro="" textlink="">
      <xdr:nvSpPr>
        <xdr:cNvPr id="431" name="【一般廃棄物処理施設】&#10;有形固定資産減価償却率該当値テキスト">
          <a:extLst>
            <a:ext uri="{FF2B5EF4-FFF2-40B4-BE49-F238E27FC236}">
              <a16:creationId xmlns:a16="http://schemas.microsoft.com/office/drawing/2014/main" id="{26248082-27B4-4DCF-B38A-B10226E6434D}"/>
            </a:ext>
          </a:extLst>
        </xdr:cNvPr>
        <xdr:cNvSpPr txBox="1"/>
      </xdr:nvSpPr>
      <xdr:spPr>
        <a:xfrm>
          <a:off x="16357600" y="6978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155702</xdr:rowOff>
    </xdr:from>
    <xdr:to>
      <xdr:col>81</xdr:col>
      <xdr:colOff>101600</xdr:colOff>
      <xdr:row>41</xdr:row>
      <xdr:rowOff>85852</xdr:rowOff>
    </xdr:to>
    <xdr:sp macro="" textlink="">
      <xdr:nvSpPr>
        <xdr:cNvPr id="432" name="楕円 431">
          <a:extLst>
            <a:ext uri="{FF2B5EF4-FFF2-40B4-BE49-F238E27FC236}">
              <a16:creationId xmlns:a16="http://schemas.microsoft.com/office/drawing/2014/main" id="{C0202F71-585E-4D6F-A1E3-E84B51236C42}"/>
            </a:ext>
          </a:extLst>
        </xdr:cNvPr>
        <xdr:cNvSpPr/>
      </xdr:nvSpPr>
      <xdr:spPr>
        <a:xfrm>
          <a:off x="15430500" y="701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35052</xdr:rowOff>
    </xdr:from>
    <xdr:to>
      <xdr:col>85</xdr:col>
      <xdr:colOff>127000</xdr:colOff>
      <xdr:row>41</xdr:row>
      <xdr:rowOff>85344</xdr:rowOff>
    </xdr:to>
    <xdr:cxnSp macro="">
      <xdr:nvCxnSpPr>
        <xdr:cNvPr id="433" name="直線コネクタ 432">
          <a:extLst>
            <a:ext uri="{FF2B5EF4-FFF2-40B4-BE49-F238E27FC236}">
              <a16:creationId xmlns:a16="http://schemas.microsoft.com/office/drawing/2014/main" id="{74DF8A2D-2457-4281-8FC8-A546C3400A84}"/>
            </a:ext>
          </a:extLst>
        </xdr:cNvPr>
        <xdr:cNvCxnSpPr/>
      </xdr:nvCxnSpPr>
      <xdr:spPr>
        <a:xfrm>
          <a:off x="15481300" y="706450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103124</xdr:rowOff>
    </xdr:from>
    <xdr:to>
      <xdr:col>76</xdr:col>
      <xdr:colOff>165100</xdr:colOff>
      <xdr:row>41</xdr:row>
      <xdr:rowOff>33274</xdr:rowOff>
    </xdr:to>
    <xdr:sp macro="" textlink="">
      <xdr:nvSpPr>
        <xdr:cNvPr id="434" name="楕円 433">
          <a:extLst>
            <a:ext uri="{FF2B5EF4-FFF2-40B4-BE49-F238E27FC236}">
              <a16:creationId xmlns:a16="http://schemas.microsoft.com/office/drawing/2014/main" id="{3CAA3FC4-A96F-401E-B1D4-C0255048D1A4}"/>
            </a:ext>
          </a:extLst>
        </xdr:cNvPr>
        <xdr:cNvSpPr/>
      </xdr:nvSpPr>
      <xdr:spPr>
        <a:xfrm>
          <a:off x="14541500" y="69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153924</xdr:rowOff>
    </xdr:from>
    <xdr:to>
      <xdr:col>81</xdr:col>
      <xdr:colOff>50800</xdr:colOff>
      <xdr:row>41</xdr:row>
      <xdr:rowOff>35052</xdr:rowOff>
    </xdr:to>
    <xdr:cxnSp macro="">
      <xdr:nvCxnSpPr>
        <xdr:cNvPr id="435" name="直線コネクタ 434">
          <a:extLst>
            <a:ext uri="{FF2B5EF4-FFF2-40B4-BE49-F238E27FC236}">
              <a16:creationId xmlns:a16="http://schemas.microsoft.com/office/drawing/2014/main" id="{AE87ADAD-943B-43FF-AE5E-CA36CF3F1AB2}"/>
            </a:ext>
          </a:extLst>
        </xdr:cNvPr>
        <xdr:cNvCxnSpPr/>
      </xdr:nvCxnSpPr>
      <xdr:spPr>
        <a:xfrm>
          <a:off x="14592300" y="701192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50546</xdr:rowOff>
    </xdr:from>
    <xdr:to>
      <xdr:col>72</xdr:col>
      <xdr:colOff>38100</xdr:colOff>
      <xdr:row>40</xdr:row>
      <xdr:rowOff>152146</xdr:rowOff>
    </xdr:to>
    <xdr:sp macro="" textlink="">
      <xdr:nvSpPr>
        <xdr:cNvPr id="436" name="楕円 435">
          <a:extLst>
            <a:ext uri="{FF2B5EF4-FFF2-40B4-BE49-F238E27FC236}">
              <a16:creationId xmlns:a16="http://schemas.microsoft.com/office/drawing/2014/main" id="{AAD60B06-5A50-4A19-8DC1-0EB381ABE4DE}"/>
            </a:ext>
          </a:extLst>
        </xdr:cNvPr>
        <xdr:cNvSpPr/>
      </xdr:nvSpPr>
      <xdr:spPr>
        <a:xfrm>
          <a:off x="13652500" y="69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101346</xdr:rowOff>
    </xdr:from>
    <xdr:to>
      <xdr:col>76</xdr:col>
      <xdr:colOff>114300</xdr:colOff>
      <xdr:row>40</xdr:row>
      <xdr:rowOff>153924</xdr:rowOff>
    </xdr:to>
    <xdr:cxnSp macro="">
      <xdr:nvCxnSpPr>
        <xdr:cNvPr id="437" name="直線コネクタ 436">
          <a:extLst>
            <a:ext uri="{FF2B5EF4-FFF2-40B4-BE49-F238E27FC236}">
              <a16:creationId xmlns:a16="http://schemas.microsoft.com/office/drawing/2014/main" id="{F34A3E1A-16C9-43CC-9D4B-04D7794B012D}"/>
            </a:ext>
          </a:extLst>
        </xdr:cNvPr>
        <xdr:cNvCxnSpPr/>
      </xdr:nvCxnSpPr>
      <xdr:spPr>
        <a:xfrm>
          <a:off x="13703300" y="695934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151130</xdr:rowOff>
    </xdr:from>
    <xdr:to>
      <xdr:col>67</xdr:col>
      <xdr:colOff>101600</xdr:colOff>
      <xdr:row>40</xdr:row>
      <xdr:rowOff>81280</xdr:rowOff>
    </xdr:to>
    <xdr:sp macro="" textlink="">
      <xdr:nvSpPr>
        <xdr:cNvPr id="438" name="楕円 437">
          <a:extLst>
            <a:ext uri="{FF2B5EF4-FFF2-40B4-BE49-F238E27FC236}">
              <a16:creationId xmlns:a16="http://schemas.microsoft.com/office/drawing/2014/main" id="{ED786BD9-C97C-442E-BED4-8FCACB3882E5}"/>
            </a:ext>
          </a:extLst>
        </xdr:cNvPr>
        <xdr:cNvSpPr/>
      </xdr:nvSpPr>
      <xdr:spPr>
        <a:xfrm>
          <a:off x="12763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30480</xdr:rowOff>
    </xdr:from>
    <xdr:to>
      <xdr:col>71</xdr:col>
      <xdr:colOff>177800</xdr:colOff>
      <xdr:row>40</xdr:row>
      <xdr:rowOff>101346</xdr:rowOff>
    </xdr:to>
    <xdr:cxnSp macro="">
      <xdr:nvCxnSpPr>
        <xdr:cNvPr id="439" name="直線コネクタ 438">
          <a:extLst>
            <a:ext uri="{FF2B5EF4-FFF2-40B4-BE49-F238E27FC236}">
              <a16:creationId xmlns:a16="http://schemas.microsoft.com/office/drawing/2014/main" id="{C7E34AC0-186C-4FF9-A64B-709616A75547}"/>
            </a:ext>
          </a:extLst>
        </xdr:cNvPr>
        <xdr:cNvCxnSpPr/>
      </xdr:nvCxnSpPr>
      <xdr:spPr>
        <a:xfrm>
          <a:off x="12814300" y="6888480"/>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168673</xdr:rowOff>
    </xdr:from>
    <xdr:ext cx="405111" cy="259045"/>
    <xdr:sp macro="" textlink="">
      <xdr:nvSpPr>
        <xdr:cNvPr id="440" name="n_1aveValue【一般廃棄物処理施設】&#10;有形固定資産減価償却率">
          <a:extLst>
            <a:ext uri="{FF2B5EF4-FFF2-40B4-BE49-F238E27FC236}">
              <a16:creationId xmlns:a16="http://schemas.microsoft.com/office/drawing/2014/main" id="{80467C86-22DE-4071-9D54-7EE75C72B870}"/>
            </a:ext>
          </a:extLst>
        </xdr:cNvPr>
        <xdr:cNvSpPr txBox="1"/>
      </xdr:nvSpPr>
      <xdr:spPr>
        <a:xfrm>
          <a:off x="15266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42943</xdr:rowOff>
    </xdr:from>
    <xdr:ext cx="405111" cy="259045"/>
    <xdr:sp macro="" textlink="">
      <xdr:nvSpPr>
        <xdr:cNvPr id="441" name="n_2aveValue【一般廃棄物処理施設】&#10;有形固定資産減価償却率">
          <a:extLst>
            <a:ext uri="{FF2B5EF4-FFF2-40B4-BE49-F238E27FC236}">
              <a16:creationId xmlns:a16="http://schemas.microsoft.com/office/drawing/2014/main" id="{91E46681-21FD-4E8B-8E00-7F164C12B3E6}"/>
            </a:ext>
          </a:extLst>
        </xdr:cNvPr>
        <xdr:cNvSpPr txBox="1"/>
      </xdr:nvSpPr>
      <xdr:spPr>
        <a:xfrm>
          <a:off x="14389744" y="621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164101</xdr:rowOff>
    </xdr:from>
    <xdr:ext cx="405111" cy="259045"/>
    <xdr:sp macro="" textlink="">
      <xdr:nvSpPr>
        <xdr:cNvPr id="442" name="n_3aveValue【一般廃棄物処理施設】&#10;有形固定資産減価償却率">
          <a:extLst>
            <a:ext uri="{FF2B5EF4-FFF2-40B4-BE49-F238E27FC236}">
              <a16:creationId xmlns:a16="http://schemas.microsoft.com/office/drawing/2014/main" id="{76F42025-1CBE-41DF-9C6E-E18A77340517}"/>
            </a:ext>
          </a:extLst>
        </xdr:cNvPr>
        <xdr:cNvSpPr txBox="1"/>
      </xdr:nvSpPr>
      <xdr:spPr>
        <a:xfrm>
          <a:off x="135007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33799</xdr:rowOff>
    </xdr:from>
    <xdr:ext cx="405111" cy="259045"/>
    <xdr:sp macro="" textlink="">
      <xdr:nvSpPr>
        <xdr:cNvPr id="443" name="n_4aveValue【一般廃棄物処理施設】&#10;有形固定資産減価償却率">
          <a:extLst>
            <a:ext uri="{FF2B5EF4-FFF2-40B4-BE49-F238E27FC236}">
              <a16:creationId xmlns:a16="http://schemas.microsoft.com/office/drawing/2014/main" id="{8BFA4550-5A35-406C-ADA8-C9C2164739CF}"/>
            </a:ext>
          </a:extLst>
        </xdr:cNvPr>
        <xdr:cNvSpPr txBox="1"/>
      </xdr:nvSpPr>
      <xdr:spPr>
        <a:xfrm>
          <a:off x="126117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76979</xdr:rowOff>
    </xdr:from>
    <xdr:ext cx="405111" cy="259045"/>
    <xdr:sp macro="" textlink="">
      <xdr:nvSpPr>
        <xdr:cNvPr id="444" name="n_1mainValue【一般廃棄物処理施設】&#10;有形固定資産減価償却率">
          <a:extLst>
            <a:ext uri="{FF2B5EF4-FFF2-40B4-BE49-F238E27FC236}">
              <a16:creationId xmlns:a16="http://schemas.microsoft.com/office/drawing/2014/main" id="{1A97CCA9-0F7C-4E0D-9A82-7536085F73B1}"/>
            </a:ext>
          </a:extLst>
        </xdr:cNvPr>
        <xdr:cNvSpPr txBox="1"/>
      </xdr:nvSpPr>
      <xdr:spPr>
        <a:xfrm>
          <a:off x="15266044" y="7106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24401</xdr:rowOff>
    </xdr:from>
    <xdr:ext cx="405111" cy="259045"/>
    <xdr:sp macro="" textlink="">
      <xdr:nvSpPr>
        <xdr:cNvPr id="445" name="n_2mainValue【一般廃棄物処理施設】&#10;有形固定資産減価償却率">
          <a:extLst>
            <a:ext uri="{FF2B5EF4-FFF2-40B4-BE49-F238E27FC236}">
              <a16:creationId xmlns:a16="http://schemas.microsoft.com/office/drawing/2014/main" id="{A9BD2EFB-00AA-42EF-B23C-8F44960D5BB8}"/>
            </a:ext>
          </a:extLst>
        </xdr:cNvPr>
        <xdr:cNvSpPr txBox="1"/>
      </xdr:nvSpPr>
      <xdr:spPr>
        <a:xfrm>
          <a:off x="14389744" y="705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143273</xdr:rowOff>
    </xdr:from>
    <xdr:ext cx="405111" cy="259045"/>
    <xdr:sp macro="" textlink="">
      <xdr:nvSpPr>
        <xdr:cNvPr id="446" name="n_3mainValue【一般廃棄物処理施設】&#10;有形固定資産減価償却率">
          <a:extLst>
            <a:ext uri="{FF2B5EF4-FFF2-40B4-BE49-F238E27FC236}">
              <a16:creationId xmlns:a16="http://schemas.microsoft.com/office/drawing/2014/main" id="{403E92E8-A465-4C98-9722-40D04D614446}"/>
            </a:ext>
          </a:extLst>
        </xdr:cNvPr>
        <xdr:cNvSpPr txBox="1"/>
      </xdr:nvSpPr>
      <xdr:spPr>
        <a:xfrm>
          <a:off x="13500744" y="700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72407</xdr:rowOff>
    </xdr:from>
    <xdr:ext cx="405111" cy="259045"/>
    <xdr:sp macro="" textlink="">
      <xdr:nvSpPr>
        <xdr:cNvPr id="447" name="n_4mainValue【一般廃棄物処理施設】&#10;有形固定資産減価償却率">
          <a:extLst>
            <a:ext uri="{FF2B5EF4-FFF2-40B4-BE49-F238E27FC236}">
              <a16:creationId xmlns:a16="http://schemas.microsoft.com/office/drawing/2014/main" id="{9BFBC418-1590-4BA2-8758-6D8F131AB7F4}"/>
            </a:ext>
          </a:extLst>
        </xdr:cNvPr>
        <xdr:cNvSpPr txBox="1"/>
      </xdr:nvSpPr>
      <xdr:spPr>
        <a:xfrm>
          <a:off x="126117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62A70CBC-7E76-4160-9DB4-CCFB129A3A4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42320EE9-4E76-4CEE-9BEE-041419FDDD7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357C3224-6EF1-46F5-B01A-A68507D68DA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744BE4E0-D476-41E4-ACFA-877D64AB84C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B7D94A44-6FF7-4C8E-90C5-E4162CA959B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8F8EB2E3-3677-4556-8913-186CCB0E8B3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60F60831-6D68-4A44-AE7B-ECB325A7DEA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B6B2C6FF-F325-4D85-B0BB-D3E4B3B5F19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E44855A0-C28A-4A0E-8DA5-C5541A40108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F6FA0BFC-CD39-45C3-9117-CE998A9D68D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80BF821D-5F99-4725-86D5-867266C2D1A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59" name="テキスト ボックス 458">
          <a:extLst>
            <a:ext uri="{FF2B5EF4-FFF2-40B4-BE49-F238E27FC236}">
              <a16:creationId xmlns:a16="http://schemas.microsoft.com/office/drawing/2014/main" id="{8717EB6C-C8E1-4DA3-9F46-77A4EFE2A392}"/>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1950121D-EA44-424D-91CB-EC5A317DA7A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1" name="テキスト ボックス 460">
          <a:extLst>
            <a:ext uri="{FF2B5EF4-FFF2-40B4-BE49-F238E27FC236}">
              <a16:creationId xmlns:a16="http://schemas.microsoft.com/office/drawing/2014/main" id="{F66C7D6B-B006-475F-95F6-EEDF1303AD2B}"/>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9B5A92F9-4CDB-4193-9A21-64A776BC000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3" name="テキスト ボックス 462">
          <a:extLst>
            <a:ext uri="{FF2B5EF4-FFF2-40B4-BE49-F238E27FC236}">
              <a16:creationId xmlns:a16="http://schemas.microsoft.com/office/drawing/2014/main" id="{44F9844B-7B38-40DD-88CE-830B48B673F3}"/>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66F9DDEA-C11E-4357-B1C4-0B7DB789379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5" name="テキスト ボックス 464">
          <a:extLst>
            <a:ext uri="{FF2B5EF4-FFF2-40B4-BE49-F238E27FC236}">
              <a16:creationId xmlns:a16="http://schemas.microsoft.com/office/drawing/2014/main" id="{E7D46396-2AED-4AA9-A53B-886779DD4CD4}"/>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28ADDFB7-80CE-4DFA-8DC0-0019F6EE426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7" name="テキスト ボックス 466">
          <a:extLst>
            <a:ext uri="{FF2B5EF4-FFF2-40B4-BE49-F238E27FC236}">
              <a16:creationId xmlns:a16="http://schemas.microsoft.com/office/drawing/2014/main" id="{1C8890CF-CE3C-4CE1-AF07-D860D4A67BAB}"/>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A6FB6AD4-30F6-488A-B993-01ACDE93220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69" name="テキスト ボックス 468">
          <a:extLst>
            <a:ext uri="{FF2B5EF4-FFF2-40B4-BE49-F238E27FC236}">
              <a16:creationId xmlns:a16="http://schemas.microsoft.com/office/drawing/2014/main" id="{003BEBB7-B026-4A98-AFD8-661D1AB6677B}"/>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一般廃棄物処理施設】&#10;一人当たり有形固定資産（償却資産）額グラフ枠">
          <a:extLst>
            <a:ext uri="{FF2B5EF4-FFF2-40B4-BE49-F238E27FC236}">
              <a16:creationId xmlns:a16="http://schemas.microsoft.com/office/drawing/2014/main" id="{11C39CF1-6CD8-4632-BD74-44202952DF1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471" name="直線コネクタ 470">
          <a:extLst>
            <a:ext uri="{FF2B5EF4-FFF2-40B4-BE49-F238E27FC236}">
              <a16:creationId xmlns:a16="http://schemas.microsoft.com/office/drawing/2014/main" id="{1F63EEF8-28FE-4BFC-9BBA-D3DDB4370445}"/>
            </a:ext>
          </a:extLst>
        </xdr:cNvPr>
        <xdr:cNvCxnSpPr/>
      </xdr:nvCxnSpPr>
      <xdr:spPr>
        <a:xfrm flipV="1">
          <a:off x="22160864" y="5652244"/>
          <a:ext cx="0" cy="1586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472" name="【一般廃棄物処理施設】&#10;一人当たり有形固定資産（償却資産）額最小値テキスト">
          <a:extLst>
            <a:ext uri="{FF2B5EF4-FFF2-40B4-BE49-F238E27FC236}">
              <a16:creationId xmlns:a16="http://schemas.microsoft.com/office/drawing/2014/main" id="{51AE31EC-7B17-42A2-928E-8EBCA30F6230}"/>
            </a:ext>
          </a:extLst>
        </xdr:cNvPr>
        <xdr:cNvSpPr txBox="1"/>
      </xdr:nvSpPr>
      <xdr:spPr>
        <a:xfrm>
          <a:off x="22199600" y="7242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473" name="直線コネクタ 472">
          <a:extLst>
            <a:ext uri="{FF2B5EF4-FFF2-40B4-BE49-F238E27FC236}">
              <a16:creationId xmlns:a16="http://schemas.microsoft.com/office/drawing/2014/main" id="{4DA6F03B-C674-4B7D-B26F-B6F442E2D53C}"/>
            </a:ext>
          </a:extLst>
        </xdr:cNvPr>
        <xdr:cNvCxnSpPr/>
      </xdr:nvCxnSpPr>
      <xdr:spPr>
        <a:xfrm>
          <a:off x="22072600" y="723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474" name="【一般廃棄物処理施設】&#10;一人当たり有形固定資産（償却資産）額最大値テキスト">
          <a:extLst>
            <a:ext uri="{FF2B5EF4-FFF2-40B4-BE49-F238E27FC236}">
              <a16:creationId xmlns:a16="http://schemas.microsoft.com/office/drawing/2014/main" id="{1DAAA656-C0D0-469E-8BDD-D2FE97E2009C}"/>
            </a:ext>
          </a:extLst>
        </xdr:cNvPr>
        <xdr:cNvSpPr txBox="1"/>
      </xdr:nvSpPr>
      <xdr:spPr>
        <a:xfrm>
          <a:off x="22199600" y="542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475" name="直線コネクタ 474">
          <a:extLst>
            <a:ext uri="{FF2B5EF4-FFF2-40B4-BE49-F238E27FC236}">
              <a16:creationId xmlns:a16="http://schemas.microsoft.com/office/drawing/2014/main" id="{F78F7BD3-F9C1-409F-8646-95908B5511E2}"/>
            </a:ext>
          </a:extLst>
        </xdr:cNvPr>
        <xdr:cNvCxnSpPr/>
      </xdr:nvCxnSpPr>
      <xdr:spPr>
        <a:xfrm>
          <a:off x="22072600" y="565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17842</xdr:rowOff>
    </xdr:from>
    <xdr:ext cx="599010" cy="259045"/>
    <xdr:sp macro="" textlink="">
      <xdr:nvSpPr>
        <xdr:cNvPr id="476" name="【一般廃棄物処理施設】&#10;一人当たり有形固定資産（償却資産）額平均値テキスト">
          <a:extLst>
            <a:ext uri="{FF2B5EF4-FFF2-40B4-BE49-F238E27FC236}">
              <a16:creationId xmlns:a16="http://schemas.microsoft.com/office/drawing/2014/main" id="{D13107D9-38E9-4B35-A531-9C6E29041949}"/>
            </a:ext>
          </a:extLst>
        </xdr:cNvPr>
        <xdr:cNvSpPr txBox="1"/>
      </xdr:nvSpPr>
      <xdr:spPr>
        <a:xfrm>
          <a:off x="22199600" y="6704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477" name="フローチャート: 判断 476">
          <a:extLst>
            <a:ext uri="{FF2B5EF4-FFF2-40B4-BE49-F238E27FC236}">
              <a16:creationId xmlns:a16="http://schemas.microsoft.com/office/drawing/2014/main" id="{F9E97A03-7C4A-422C-9F1E-4A94B3E3C16D}"/>
            </a:ext>
          </a:extLst>
        </xdr:cNvPr>
        <xdr:cNvSpPr/>
      </xdr:nvSpPr>
      <xdr:spPr>
        <a:xfrm>
          <a:off x="22110700" y="68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478" name="フローチャート: 判断 477">
          <a:extLst>
            <a:ext uri="{FF2B5EF4-FFF2-40B4-BE49-F238E27FC236}">
              <a16:creationId xmlns:a16="http://schemas.microsoft.com/office/drawing/2014/main" id="{F0354B2E-4289-422F-AF66-3B75AD89CDF1}"/>
            </a:ext>
          </a:extLst>
        </xdr:cNvPr>
        <xdr:cNvSpPr/>
      </xdr:nvSpPr>
      <xdr:spPr>
        <a:xfrm>
          <a:off x="21272500" y="68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479" name="フローチャート: 判断 478">
          <a:extLst>
            <a:ext uri="{FF2B5EF4-FFF2-40B4-BE49-F238E27FC236}">
              <a16:creationId xmlns:a16="http://schemas.microsoft.com/office/drawing/2014/main" id="{3BA77677-BB07-4DA5-A97C-17F9E3B795FC}"/>
            </a:ext>
          </a:extLst>
        </xdr:cNvPr>
        <xdr:cNvSpPr/>
      </xdr:nvSpPr>
      <xdr:spPr>
        <a:xfrm>
          <a:off x="20383500" y="6842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480" name="フローチャート: 判断 479">
          <a:extLst>
            <a:ext uri="{FF2B5EF4-FFF2-40B4-BE49-F238E27FC236}">
              <a16:creationId xmlns:a16="http://schemas.microsoft.com/office/drawing/2014/main" id="{B607E06A-CF1E-4709-905C-2488F7C35B6F}"/>
            </a:ext>
          </a:extLst>
        </xdr:cNvPr>
        <xdr:cNvSpPr/>
      </xdr:nvSpPr>
      <xdr:spPr>
        <a:xfrm>
          <a:off x="19494500" y="687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111605</xdr:rowOff>
    </xdr:from>
    <xdr:to>
      <xdr:col>98</xdr:col>
      <xdr:colOff>38100</xdr:colOff>
      <xdr:row>40</xdr:row>
      <xdr:rowOff>41755</xdr:rowOff>
    </xdr:to>
    <xdr:sp macro="" textlink="">
      <xdr:nvSpPr>
        <xdr:cNvPr id="481" name="フローチャート: 判断 480">
          <a:extLst>
            <a:ext uri="{FF2B5EF4-FFF2-40B4-BE49-F238E27FC236}">
              <a16:creationId xmlns:a16="http://schemas.microsoft.com/office/drawing/2014/main" id="{F14B9E77-70C0-4FF8-899C-06103205CB87}"/>
            </a:ext>
          </a:extLst>
        </xdr:cNvPr>
        <xdr:cNvSpPr/>
      </xdr:nvSpPr>
      <xdr:spPr>
        <a:xfrm>
          <a:off x="18605500" y="679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FFB3AA29-DE3F-4F5B-B97E-9E4A10E18F3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9F24ED5-9807-49C9-A185-6447AC88FCB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44CB91E-9287-40A0-8C2F-B337CC180E5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434F600-A35B-4E71-95B8-D09A4BFBC15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54C3236-F7FC-4660-97EC-DF665F587D2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168732</xdr:rowOff>
    </xdr:from>
    <xdr:to>
      <xdr:col>116</xdr:col>
      <xdr:colOff>114300</xdr:colOff>
      <xdr:row>41</xdr:row>
      <xdr:rowOff>98882</xdr:rowOff>
    </xdr:to>
    <xdr:sp macro="" textlink="">
      <xdr:nvSpPr>
        <xdr:cNvPr id="487" name="楕円 486">
          <a:extLst>
            <a:ext uri="{FF2B5EF4-FFF2-40B4-BE49-F238E27FC236}">
              <a16:creationId xmlns:a16="http://schemas.microsoft.com/office/drawing/2014/main" id="{C999A017-4BC6-4AB9-A5ED-32EDACFA4FF8}"/>
            </a:ext>
          </a:extLst>
        </xdr:cNvPr>
        <xdr:cNvSpPr/>
      </xdr:nvSpPr>
      <xdr:spPr>
        <a:xfrm>
          <a:off x="22110700" y="702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147159</xdr:rowOff>
    </xdr:from>
    <xdr:ext cx="534377" cy="259045"/>
    <xdr:sp macro="" textlink="">
      <xdr:nvSpPr>
        <xdr:cNvPr id="488" name="【一般廃棄物処理施設】&#10;一人当たり有形固定資産（償却資産）額該当値テキスト">
          <a:extLst>
            <a:ext uri="{FF2B5EF4-FFF2-40B4-BE49-F238E27FC236}">
              <a16:creationId xmlns:a16="http://schemas.microsoft.com/office/drawing/2014/main" id="{4639D9A6-44C2-4FE7-AB14-391635C7B7B2}"/>
            </a:ext>
          </a:extLst>
        </xdr:cNvPr>
        <xdr:cNvSpPr txBox="1"/>
      </xdr:nvSpPr>
      <xdr:spPr>
        <a:xfrm>
          <a:off x="22199600" y="700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4424</xdr:rowOff>
    </xdr:from>
    <xdr:to>
      <xdr:col>112</xdr:col>
      <xdr:colOff>38100</xdr:colOff>
      <xdr:row>41</xdr:row>
      <xdr:rowOff>106024</xdr:rowOff>
    </xdr:to>
    <xdr:sp macro="" textlink="">
      <xdr:nvSpPr>
        <xdr:cNvPr id="489" name="楕円 488">
          <a:extLst>
            <a:ext uri="{FF2B5EF4-FFF2-40B4-BE49-F238E27FC236}">
              <a16:creationId xmlns:a16="http://schemas.microsoft.com/office/drawing/2014/main" id="{80AFFF43-05AD-47D1-9132-4DE02B8FE60E}"/>
            </a:ext>
          </a:extLst>
        </xdr:cNvPr>
        <xdr:cNvSpPr/>
      </xdr:nvSpPr>
      <xdr:spPr>
        <a:xfrm>
          <a:off x="21272500" y="703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48082</xdr:rowOff>
    </xdr:from>
    <xdr:to>
      <xdr:col>116</xdr:col>
      <xdr:colOff>63500</xdr:colOff>
      <xdr:row>41</xdr:row>
      <xdr:rowOff>55224</xdr:rowOff>
    </xdr:to>
    <xdr:cxnSp macro="">
      <xdr:nvCxnSpPr>
        <xdr:cNvPr id="490" name="直線コネクタ 489">
          <a:extLst>
            <a:ext uri="{FF2B5EF4-FFF2-40B4-BE49-F238E27FC236}">
              <a16:creationId xmlns:a16="http://schemas.microsoft.com/office/drawing/2014/main" id="{F7922F58-5CA6-416C-BB85-12F7309399A1}"/>
            </a:ext>
          </a:extLst>
        </xdr:cNvPr>
        <xdr:cNvCxnSpPr/>
      </xdr:nvCxnSpPr>
      <xdr:spPr>
        <a:xfrm flipV="1">
          <a:off x="21323300" y="7077532"/>
          <a:ext cx="838200" cy="7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12303</xdr:rowOff>
    </xdr:from>
    <xdr:to>
      <xdr:col>107</xdr:col>
      <xdr:colOff>101600</xdr:colOff>
      <xdr:row>41</xdr:row>
      <xdr:rowOff>113903</xdr:rowOff>
    </xdr:to>
    <xdr:sp macro="" textlink="">
      <xdr:nvSpPr>
        <xdr:cNvPr id="491" name="楕円 490">
          <a:extLst>
            <a:ext uri="{FF2B5EF4-FFF2-40B4-BE49-F238E27FC236}">
              <a16:creationId xmlns:a16="http://schemas.microsoft.com/office/drawing/2014/main" id="{2F4D9EAC-B39C-4F12-ACA6-BAD3FDF02E92}"/>
            </a:ext>
          </a:extLst>
        </xdr:cNvPr>
        <xdr:cNvSpPr/>
      </xdr:nvSpPr>
      <xdr:spPr>
        <a:xfrm>
          <a:off x="20383500" y="704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55224</xdr:rowOff>
    </xdr:from>
    <xdr:to>
      <xdr:col>111</xdr:col>
      <xdr:colOff>177800</xdr:colOff>
      <xdr:row>41</xdr:row>
      <xdr:rowOff>63103</xdr:rowOff>
    </xdr:to>
    <xdr:cxnSp macro="">
      <xdr:nvCxnSpPr>
        <xdr:cNvPr id="492" name="直線コネクタ 491">
          <a:extLst>
            <a:ext uri="{FF2B5EF4-FFF2-40B4-BE49-F238E27FC236}">
              <a16:creationId xmlns:a16="http://schemas.microsoft.com/office/drawing/2014/main" id="{63735A97-61A9-41F2-BCFE-A943C74481E5}"/>
            </a:ext>
          </a:extLst>
        </xdr:cNvPr>
        <xdr:cNvCxnSpPr/>
      </xdr:nvCxnSpPr>
      <xdr:spPr>
        <a:xfrm flipV="1">
          <a:off x="20434300" y="7084674"/>
          <a:ext cx="889000" cy="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19247</xdr:rowOff>
    </xdr:from>
    <xdr:to>
      <xdr:col>102</xdr:col>
      <xdr:colOff>165100</xdr:colOff>
      <xdr:row>41</xdr:row>
      <xdr:rowOff>120847</xdr:rowOff>
    </xdr:to>
    <xdr:sp macro="" textlink="">
      <xdr:nvSpPr>
        <xdr:cNvPr id="493" name="楕円 492">
          <a:extLst>
            <a:ext uri="{FF2B5EF4-FFF2-40B4-BE49-F238E27FC236}">
              <a16:creationId xmlns:a16="http://schemas.microsoft.com/office/drawing/2014/main" id="{E9ECEBA5-540C-4844-9841-5819967ED471}"/>
            </a:ext>
          </a:extLst>
        </xdr:cNvPr>
        <xdr:cNvSpPr/>
      </xdr:nvSpPr>
      <xdr:spPr>
        <a:xfrm>
          <a:off x="19494500" y="704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63103</xdr:rowOff>
    </xdr:from>
    <xdr:to>
      <xdr:col>107</xdr:col>
      <xdr:colOff>50800</xdr:colOff>
      <xdr:row>41</xdr:row>
      <xdr:rowOff>70047</xdr:rowOff>
    </xdr:to>
    <xdr:cxnSp macro="">
      <xdr:nvCxnSpPr>
        <xdr:cNvPr id="494" name="直線コネクタ 493">
          <a:extLst>
            <a:ext uri="{FF2B5EF4-FFF2-40B4-BE49-F238E27FC236}">
              <a16:creationId xmlns:a16="http://schemas.microsoft.com/office/drawing/2014/main" id="{555BF0EA-6D83-4C4D-A443-FB3BF69DAD0D}"/>
            </a:ext>
          </a:extLst>
        </xdr:cNvPr>
        <xdr:cNvCxnSpPr/>
      </xdr:nvCxnSpPr>
      <xdr:spPr>
        <a:xfrm flipV="1">
          <a:off x="19545300" y="7092553"/>
          <a:ext cx="889000" cy="6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23105</xdr:rowOff>
    </xdr:from>
    <xdr:to>
      <xdr:col>98</xdr:col>
      <xdr:colOff>38100</xdr:colOff>
      <xdr:row>41</xdr:row>
      <xdr:rowOff>124705</xdr:rowOff>
    </xdr:to>
    <xdr:sp macro="" textlink="">
      <xdr:nvSpPr>
        <xdr:cNvPr id="495" name="楕円 494">
          <a:extLst>
            <a:ext uri="{FF2B5EF4-FFF2-40B4-BE49-F238E27FC236}">
              <a16:creationId xmlns:a16="http://schemas.microsoft.com/office/drawing/2014/main" id="{B45AEEF0-0656-458E-ADB6-42377D9F188F}"/>
            </a:ext>
          </a:extLst>
        </xdr:cNvPr>
        <xdr:cNvSpPr/>
      </xdr:nvSpPr>
      <xdr:spPr>
        <a:xfrm>
          <a:off x="18605500" y="705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70047</xdr:rowOff>
    </xdr:from>
    <xdr:to>
      <xdr:col>102</xdr:col>
      <xdr:colOff>114300</xdr:colOff>
      <xdr:row>41</xdr:row>
      <xdr:rowOff>73905</xdr:rowOff>
    </xdr:to>
    <xdr:cxnSp macro="">
      <xdr:nvCxnSpPr>
        <xdr:cNvPr id="496" name="直線コネクタ 495">
          <a:extLst>
            <a:ext uri="{FF2B5EF4-FFF2-40B4-BE49-F238E27FC236}">
              <a16:creationId xmlns:a16="http://schemas.microsoft.com/office/drawing/2014/main" id="{5056FE68-2CEE-4A62-B5C9-0ED91E6EE01B}"/>
            </a:ext>
          </a:extLst>
        </xdr:cNvPr>
        <xdr:cNvCxnSpPr/>
      </xdr:nvCxnSpPr>
      <xdr:spPr>
        <a:xfrm flipV="1">
          <a:off x="18656300" y="7099497"/>
          <a:ext cx="889000" cy="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124724</xdr:rowOff>
    </xdr:from>
    <xdr:ext cx="599010" cy="259045"/>
    <xdr:sp macro="" textlink="">
      <xdr:nvSpPr>
        <xdr:cNvPr id="497" name="n_1aveValue【一般廃棄物処理施設】&#10;一人当たり有形固定資産（償却資産）額">
          <a:extLst>
            <a:ext uri="{FF2B5EF4-FFF2-40B4-BE49-F238E27FC236}">
              <a16:creationId xmlns:a16="http://schemas.microsoft.com/office/drawing/2014/main" id="{DCDC647C-165D-4ED6-BBB3-83196BA2AFB3}"/>
            </a:ext>
          </a:extLst>
        </xdr:cNvPr>
        <xdr:cNvSpPr txBox="1"/>
      </xdr:nvSpPr>
      <xdr:spPr>
        <a:xfrm>
          <a:off x="21011095" y="663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102871</xdr:rowOff>
    </xdr:from>
    <xdr:ext cx="599010" cy="259045"/>
    <xdr:sp macro="" textlink="">
      <xdr:nvSpPr>
        <xdr:cNvPr id="498" name="n_2aveValue【一般廃棄物処理施設】&#10;一人当たり有形固定資産（償却資産）額">
          <a:extLst>
            <a:ext uri="{FF2B5EF4-FFF2-40B4-BE49-F238E27FC236}">
              <a16:creationId xmlns:a16="http://schemas.microsoft.com/office/drawing/2014/main" id="{EA88214F-EE8E-4A35-BCB2-E51793F21DF5}"/>
            </a:ext>
          </a:extLst>
        </xdr:cNvPr>
        <xdr:cNvSpPr txBox="1"/>
      </xdr:nvSpPr>
      <xdr:spPr>
        <a:xfrm>
          <a:off x="20134795" y="6617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138899</xdr:rowOff>
    </xdr:from>
    <xdr:ext cx="599010" cy="259045"/>
    <xdr:sp macro="" textlink="">
      <xdr:nvSpPr>
        <xdr:cNvPr id="499" name="n_3aveValue【一般廃棄物処理施設】&#10;一人当たり有形固定資産（償却資産）額">
          <a:extLst>
            <a:ext uri="{FF2B5EF4-FFF2-40B4-BE49-F238E27FC236}">
              <a16:creationId xmlns:a16="http://schemas.microsoft.com/office/drawing/2014/main" id="{A1DEAD67-4B5F-4DC3-A578-CEC9F5FB416E}"/>
            </a:ext>
          </a:extLst>
        </xdr:cNvPr>
        <xdr:cNvSpPr txBox="1"/>
      </xdr:nvSpPr>
      <xdr:spPr>
        <a:xfrm>
          <a:off x="19245795" y="665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58282</xdr:rowOff>
    </xdr:from>
    <xdr:ext cx="599010" cy="259045"/>
    <xdr:sp macro="" textlink="">
      <xdr:nvSpPr>
        <xdr:cNvPr id="500" name="n_4aveValue【一般廃棄物処理施設】&#10;一人当たり有形固定資産（償却資産）額">
          <a:extLst>
            <a:ext uri="{FF2B5EF4-FFF2-40B4-BE49-F238E27FC236}">
              <a16:creationId xmlns:a16="http://schemas.microsoft.com/office/drawing/2014/main" id="{FA874374-F7D0-4C03-9465-DB01125E5129}"/>
            </a:ext>
          </a:extLst>
        </xdr:cNvPr>
        <xdr:cNvSpPr txBox="1"/>
      </xdr:nvSpPr>
      <xdr:spPr>
        <a:xfrm>
          <a:off x="18356795" y="6573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97151</xdr:rowOff>
    </xdr:from>
    <xdr:ext cx="534377" cy="259045"/>
    <xdr:sp macro="" textlink="">
      <xdr:nvSpPr>
        <xdr:cNvPr id="501" name="n_1mainValue【一般廃棄物処理施設】&#10;一人当たり有形固定資産（償却資産）額">
          <a:extLst>
            <a:ext uri="{FF2B5EF4-FFF2-40B4-BE49-F238E27FC236}">
              <a16:creationId xmlns:a16="http://schemas.microsoft.com/office/drawing/2014/main" id="{DE3B6F89-E04F-4937-A34D-C8DE9A142CEB}"/>
            </a:ext>
          </a:extLst>
        </xdr:cNvPr>
        <xdr:cNvSpPr txBox="1"/>
      </xdr:nvSpPr>
      <xdr:spPr>
        <a:xfrm>
          <a:off x="21043411" y="712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105030</xdr:rowOff>
    </xdr:from>
    <xdr:ext cx="534377" cy="259045"/>
    <xdr:sp macro="" textlink="">
      <xdr:nvSpPr>
        <xdr:cNvPr id="502" name="n_2mainValue【一般廃棄物処理施設】&#10;一人当たり有形固定資産（償却資産）額">
          <a:extLst>
            <a:ext uri="{FF2B5EF4-FFF2-40B4-BE49-F238E27FC236}">
              <a16:creationId xmlns:a16="http://schemas.microsoft.com/office/drawing/2014/main" id="{7F52EDC0-C977-4E80-9A87-F1E3236172D4}"/>
            </a:ext>
          </a:extLst>
        </xdr:cNvPr>
        <xdr:cNvSpPr txBox="1"/>
      </xdr:nvSpPr>
      <xdr:spPr>
        <a:xfrm>
          <a:off x="20167111" y="713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111974</xdr:rowOff>
    </xdr:from>
    <xdr:ext cx="534377" cy="259045"/>
    <xdr:sp macro="" textlink="">
      <xdr:nvSpPr>
        <xdr:cNvPr id="503" name="n_3mainValue【一般廃棄物処理施設】&#10;一人当たり有形固定資産（償却資産）額">
          <a:extLst>
            <a:ext uri="{FF2B5EF4-FFF2-40B4-BE49-F238E27FC236}">
              <a16:creationId xmlns:a16="http://schemas.microsoft.com/office/drawing/2014/main" id="{EB3CE6A9-2DED-4C02-A216-F73D2BE23A2A}"/>
            </a:ext>
          </a:extLst>
        </xdr:cNvPr>
        <xdr:cNvSpPr txBox="1"/>
      </xdr:nvSpPr>
      <xdr:spPr>
        <a:xfrm>
          <a:off x="19278111" y="714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115832</xdr:rowOff>
    </xdr:from>
    <xdr:ext cx="534377" cy="259045"/>
    <xdr:sp macro="" textlink="">
      <xdr:nvSpPr>
        <xdr:cNvPr id="504" name="n_4mainValue【一般廃棄物処理施設】&#10;一人当たり有形固定資産（償却資産）額">
          <a:extLst>
            <a:ext uri="{FF2B5EF4-FFF2-40B4-BE49-F238E27FC236}">
              <a16:creationId xmlns:a16="http://schemas.microsoft.com/office/drawing/2014/main" id="{BBF57AB4-57A3-40A6-8DEB-FE88AC0FC4EE}"/>
            </a:ext>
          </a:extLst>
        </xdr:cNvPr>
        <xdr:cNvSpPr txBox="1"/>
      </xdr:nvSpPr>
      <xdr:spPr>
        <a:xfrm>
          <a:off x="18389111" y="7145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57AE0018-28C4-4122-B04D-DC62976E111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9CC59B3D-428B-4EF3-817A-EE0AAEDB4C4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E80F6AD1-815A-42EA-B5A0-B4A6EE3DC24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AE6AE1C4-9067-4286-B7AB-9D2E5663AE1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B06A06DE-4664-4057-AA99-79148E60A03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B673B608-8C5F-4758-8FEE-272E1B6BC7E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DD86ED05-F8D5-41BA-A45B-86B3C5324B1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7A019EFC-DA7A-482A-933E-F6EF7563040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3" name="正方形/長方形 512">
          <a:extLst>
            <a:ext uri="{FF2B5EF4-FFF2-40B4-BE49-F238E27FC236}">
              <a16:creationId xmlns:a16="http://schemas.microsoft.com/office/drawing/2014/main" id="{7909C439-95FE-4A64-A0A5-94F3AB2718D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4" name="正方形/長方形 513">
          <a:extLst>
            <a:ext uri="{FF2B5EF4-FFF2-40B4-BE49-F238E27FC236}">
              <a16:creationId xmlns:a16="http://schemas.microsoft.com/office/drawing/2014/main" id="{6B4AFDC6-A469-453C-8879-329C34AF25A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5" name="正方形/長方形 514">
          <a:extLst>
            <a:ext uri="{FF2B5EF4-FFF2-40B4-BE49-F238E27FC236}">
              <a16:creationId xmlns:a16="http://schemas.microsoft.com/office/drawing/2014/main" id="{0B078DC0-3E34-4E77-8731-348B924A9A3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6" name="正方形/長方形 515">
          <a:extLst>
            <a:ext uri="{FF2B5EF4-FFF2-40B4-BE49-F238E27FC236}">
              <a16:creationId xmlns:a16="http://schemas.microsoft.com/office/drawing/2014/main" id="{1E4C6F83-5B82-492F-9D17-0B5C7821B71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7" name="正方形/長方形 516">
          <a:extLst>
            <a:ext uri="{FF2B5EF4-FFF2-40B4-BE49-F238E27FC236}">
              <a16:creationId xmlns:a16="http://schemas.microsoft.com/office/drawing/2014/main" id="{DF0E00E5-5291-4EF0-901C-AA4623F04A5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8" name="正方形/長方形 517">
          <a:extLst>
            <a:ext uri="{FF2B5EF4-FFF2-40B4-BE49-F238E27FC236}">
              <a16:creationId xmlns:a16="http://schemas.microsoft.com/office/drawing/2014/main" id="{0DFFA8E9-5CFE-4680-9CC6-EB45386C82D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9" name="正方形/長方形 518">
          <a:extLst>
            <a:ext uri="{FF2B5EF4-FFF2-40B4-BE49-F238E27FC236}">
              <a16:creationId xmlns:a16="http://schemas.microsoft.com/office/drawing/2014/main" id="{DC93B586-170C-4D34-921A-39062A6EA9C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0" name="正方形/長方形 519">
          <a:extLst>
            <a:ext uri="{FF2B5EF4-FFF2-40B4-BE49-F238E27FC236}">
              <a16:creationId xmlns:a16="http://schemas.microsoft.com/office/drawing/2014/main" id="{D635B166-1279-4ABD-B68B-B8CB8E63972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3E1FB509-CCE4-487F-BF47-1A5819F69F9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ADCAEAA9-B119-4D1F-95C5-1221B168DAC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8B320D98-D89C-407B-84E5-CBAA35C1883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000D78D8-0EE7-4459-9405-A3604878CBB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FCF25414-7E59-4EB3-BFD8-FA425D7C77D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BEF162CE-5C1A-4BB2-81F8-83CED3FC465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34920BC8-1C03-4C62-AA90-B2DAB061171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03560C30-62DC-45F8-90E3-738BBB5F974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9" name="テキスト ボックス 528">
          <a:extLst>
            <a:ext uri="{FF2B5EF4-FFF2-40B4-BE49-F238E27FC236}">
              <a16:creationId xmlns:a16="http://schemas.microsoft.com/office/drawing/2014/main" id="{AEE5556D-3A2D-41EB-8630-68F7988DBDF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0" name="直線コネクタ 529">
          <a:extLst>
            <a:ext uri="{FF2B5EF4-FFF2-40B4-BE49-F238E27FC236}">
              <a16:creationId xmlns:a16="http://schemas.microsoft.com/office/drawing/2014/main" id="{B579046E-BD6B-472A-AFE8-D119BC725F7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1" name="テキスト ボックス 530">
          <a:extLst>
            <a:ext uri="{FF2B5EF4-FFF2-40B4-BE49-F238E27FC236}">
              <a16:creationId xmlns:a16="http://schemas.microsoft.com/office/drawing/2014/main" id="{27027140-C43A-4ED6-9872-65162E31541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2" name="直線コネクタ 531">
          <a:extLst>
            <a:ext uri="{FF2B5EF4-FFF2-40B4-BE49-F238E27FC236}">
              <a16:creationId xmlns:a16="http://schemas.microsoft.com/office/drawing/2014/main" id="{BBF95E49-0A37-4FB6-917A-914C20FDA25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3" name="テキスト ボックス 532">
          <a:extLst>
            <a:ext uri="{FF2B5EF4-FFF2-40B4-BE49-F238E27FC236}">
              <a16:creationId xmlns:a16="http://schemas.microsoft.com/office/drawing/2014/main" id="{20B151AC-5DB9-46CF-A8B1-E3D6E97AAA2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4" name="直線コネクタ 533">
          <a:extLst>
            <a:ext uri="{FF2B5EF4-FFF2-40B4-BE49-F238E27FC236}">
              <a16:creationId xmlns:a16="http://schemas.microsoft.com/office/drawing/2014/main" id="{447CAD44-CA37-408F-B385-BCCA498805B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5" name="テキスト ボックス 534">
          <a:extLst>
            <a:ext uri="{FF2B5EF4-FFF2-40B4-BE49-F238E27FC236}">
              <a16:creationId xmlns:a16="http://schemas.microsoft.com/office/drawing/2014/main" id="{6C41B70B-AB80-4510-BEF1-78251E2EC3F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6" name="直線コネクタ 535">
          <a:extLst>
            <a:ext uri="{FF2B5EF4-FFF2-40B4-BE49-F238E27FC236}">
              <a16:creationId xmlns:a16="http://schemas.microsoft.com/office/drawing/2014/main" id="{A88BA5C4-6E93-4694-9A16-1CFF251BA03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7" name="テキスト ボックス 536">
          <a:extLst>
            <a:ext uri="{FF2B5EF4-FFF2-40B4-BE49-F238E27FC236}">
              <a16:creationId xmlns:a16="http://schemas.microsoft.com/office/drawing/2014/main" id="{DA8E8788-60A7-41C2-B96D-0C45B877B43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8" name="直線コネクタ 537">
          <a:extLst>
            <a:ext uri="{FF2B5EF4-FFF2-40B4-BE49-F238E27FC236}">
              <a16:creationId xmlns:a16="http://schemas.microsoft.com/office/drawing/2014/main" id="{63FED8F6-23FE-4B14-BB2E-49B817C24F7D}"/>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9" name="テキスト ボックス 538">
          <a:extLst>
            <a:ext uri="{FF2B5EF4-FFF2-40B4-BE49-F238E27FC236}">
              <a16:creationId xmlns:a16="http://schemas.microsoft.com/office/drawing/2014/main" id="{47F138F8-9112-4362-8F4B-952A4E06EDA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0" name="直線コネクタ 539">
          <a:extLst>
            <a:ext uri="{FF2B5EF4-FFF2-40B4-BE49-F238E27FC236}">
              <a16:creationId xmlns:a16="http://schemas.microsoft.com/office/drawing/2014/main" id="{002140C7-CF60-47EA-80A0-04C03D74F49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1" name="テキスト ボックス 540">
          <a:extLst>
            <a:ext uri="{FF2B5EF4-FFF2-40B4-BE49-F238E27FC236}">
              <a16:creationId xmlns:a16="http://schemas.microsoft.com/office/drawing/2014/main" id="{8D257240-A0FA-4ACC-A978-B639D468CFF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2" name="直線コネクタ 541">
          <a:extLst>
            <a:ext uri="{FF2B5EF4-FFF2-40B4-BE49-F238E27FC236}">
              <a16:creationId xmlns:a16="http://schemas.microsoft.com/office/drawing/2014/main" id="{4194571A-8834-4F3A-A587-D4FB5CC059F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3" name="テキスト ボックス 542">
          <a:extLst>
            <a:ext uri="{FF2B5EF4-FFF2-40B4-BE49-F238E27FC236}">
              <a16:creationId xmlns:a16="http://schemas.microsoft.com/office/drawing/2014/main" id="{46156F18-6510-4FF1-A549-9F9D6D0B0AB6}"/>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CB992405-F61B-47C3-836E-46A4428A2E1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5" name="【消防施設】&#10;有形固定資産減価償却率グラフ枠">
          <a:extLst>
            <a:ext uri="{FF2B5EF4-FFF2-40B4-BE49-F238E27FC236}">
              <a16:creationId xmlns:a16="http://schemas.microsoft.com/office/drawing/2014/main" id="{608856CB-7DD8-4C93-B822-71F3C7FE9D0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546" name="直線コネクタ 545">
          <a:extLst>
            <a:ext uri="{FF2B5EF4-FFF2-40B4-BE49-F238E27FC236}">
              <a16:creationId xmlns:a16="http://schemas.microsoft.com/office/drawing/2014/main" id="{DE029F57-AF82-48AE-B879-DC59EE077DE5}"/>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7" name="【消防施設】&#10;有形固定資産減価償却率最小値テキスト">
          <a:extLst>
            <a:ext uri="{FF2B5EF4-FFF2-40B4-BE49-F238E27FC236}">
              <a16:creationId xmlns:a16="http://schemas.microsoft.com/office/drawing/2014/main" id="{07E78719-F997-4015-BC1F-88469404F16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8" name="直線コネクタ 547">
          <a:extLst>
            <a:ext uri="{FF2B5EF4-FFF2-40B4-BE49-F238E27FC236}">
              <a16:creationId xmlns:a16="http://schemas.microsoft.com/office/drawing/2014/main" id="{244587DF-2524-45B6-B15D-BE824362E199}"/>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549" name="【消防施設】&#10;有形固定資産減価償却率最大値テキスト">
          <a:extLst>
            <a:ext uri="{FF2B5EF4-FFF2-40B4-BE49-F238E27FC236}">
              <a16:creationId xmlns:a16="http://schemas.microsoft.com/office/drawing/2014/main" id="{6DECCBCF-06C3-4397-8D7C-20EBB580193B}"/>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550" name="直線コネクタ 549">
          <a:extLst>
            <a:ext uri="{FF2B5EF4-FFF2-40B4-BE49-F238E27FC236}">
              <a16:creationId xmlns:a16="http://schemas.microsoft.com/office/drawing/2014/main" id="{65E80B88-A83A-4DB9-A32D-F5B394D313A2}"/>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551" name="【消防施設】&#10;有形固定資産減価償却率平均値テキスト">
          <a:extLst>
            <a:ext uri="{FF2B5EF4-FFF2-40B4-BE49-F238E27FC236}">
              <a16:creationId xmlns:a16="http://schemas.microsoft.com/office/drawing/2014/main" id="{928975AF-B737-4539-8D66-3F3C1604C223}"/>
            </a:ext>
          </a:extLst>
        </xdr:cNvPr>
        <xdr:cNvSpPr txBox="1"/>
      </xdr:nvSpPr>
      <xdr:spPr>
        <a:xfrm>
          <a:off x="16357600" y="14312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552" name="フローチャート: 判断 551">
          <a:extLst>
            <a:ext uri="{FF2B5EF4-FFF2-40B4-BE49-F238E27FC236}">
              <a16:creationId xmlns:a16="http://schemas.microsoft.com/office/drawing/2014/main" id="{BBF02C67-76E2-4503-8111-26C544413502}"/>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553" name="フローチャート: 判断 552">
          <a:extLst>
            <a:ext uri="{FF2B5EF4-FFF2-40B4-BE49-F238E27FC236}">
              <a16:creationId xmlns:a16="http://schemas.microsoft.com/office/drawing/2014/main" id="{D66E8FB7-0F3D-4224-8EDC-FDDDCF0CE296}"/>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554" name="フローチャート: 判断 553">
          <a:extLst>
            <a:ext uri="{FF2B5EF4-FFF2-40B4-BE49-F238E27FC236}">
              <a16:creationId xmlns:a16="http://schemas.microsoft.com/office/drawing/2014/main" id="{C53AA6F0-6F82-4F2B-A507-90D0BCE332B8}"/>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555" name="フローチャート: 判断 554">
          <a:extLst>
            <a:ext uri="{FF2B5EF4-FFF2-40B4-BE49-F238E27FC236}">
              <a16:creationId xmlns:a16="http://schemas.microsoft.com/office/drawing/2014/main" id="{D0F3CADC-E024-4929-946B-1C41969FE9A4}"/>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556" name="フローチャート: 判断 555">
          <a:extLst>
            <a:ext uri="{FF2B5EF4-FFF2-40B4-BE49-F238E27FC236}">
              <a16:creationId xmlns:a16="http://schemas.microsoft.com/office/drawing/2014/main" id="{7248E8E7-B457-44B2-8DC0-A14317A2D545}"/>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7D873538-FB74-4A27-8AD4-FDC680857A6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3966EA7C-6FEC-4188-95D5-38756904475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CF35A5CF-A60A-4F3D-BA5A-A9A5A113BBC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D78ECBC7-A8A3-4D3B-B093-4D78449CA7D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74D9E754-27DA-4B9A-80A5-1D32FC3B120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134257</xdr:rowOff>
    </xdr:from>
    <xdr:to>
      <xdr:col>85</xdr:col>
      <xdr:colOff>177800</xdr:colOff>
      <xdr:row>82</xdr:row>
      <xdr:rowOff>64407</xdr:rowOff>
    </xdr:to>
    <xdr:sp macro="" textlink="">
      <xdr:nvSpPr>
        <xdr:cNvPr id="562" name="楕円 561">
          <a:extLst>
            <a:ext uri="{FF2B5EF4-FFF2-40B4-BE49-F238E27FC236}">
              <a16:creationId xmlns:a16="http://schemas.microsoft.com/office/drawing/2014/main" id="{B548519D-7493-4627-A35E-A7EEFFCDF391}"/>
            </a:ext>
          </a:extLst>
        </xdr:cNvPr>
        <xdr:cNvSpPr/>
      </xdr:nvSpPr>
      <xdr:spPr>
        <a:xfrm>
          <a:off x="16268700" y="1402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157134</xdr:rowOff>
    </xdr:from>
    <xdr:ext cx="405111" cy="259045"/>
    <xdr:sp macro="" textlink="">
      <xdr:nvSpPr>
        <xdr:cNvPr id="563" name="【消防施設】&#10;有形固定資産減価償却率該当値テキスト">
          <a:extLst>
            <a:ext uri="{FF2B5EF4-FFF2-40B4-BE49-F238E27FC236}">
              <a16:creationId xmlns:a16="http://schemas.microsoft.com/office/drawing/2014/main" id="{407742D9-A8CA-45FF-AD67-053DD4906040}"/>
            </a:ext>
          </a:extLst>
        </xdr:cNvPr>
        <xdr:cNvSpPr txBox="1"/>
      </xdr:nvSpPr>
      <xdr:spPr>
        <a:xfrm>
          <a:off x="16357600" y="13873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101600</xdr:rowOff>
    </xdr:from>
    <xdr:to>
      <xdr:col>81</xdr:col>
      <xdr:colOff>101600</xdr:colOff>
      <xdr:row>82</xdr:row>
      <xdr:rowOff>31750</xdr:rowOff>
    </xdr:to>
    <xdr:sp macro="" textlink="">
      <xdr:nvSpPr>
        <xdr:cNvPr id="564" name="楕円 563">
          <a:extLst>
            <a:ext uri="{FF2B5EF4-FFF2-40B4-BE49-F238E27FC236}">
              <a16:creationId xmlns:a16="http://schemas.microsoft.com/office/drawing/2014/main" id="{AC6B8226-9114-45D7-AEDE-BD98A6570F8C}"/>
            </a:ext>
          </a:extLst>
        </xdr:cNvPr>
        <xdr:cNvSpPr/>
      </xdr:nvSpPr>
      <xdr:spPr>
        <a:xfrm>
          <a:off x="15430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152400</xdr:rowOff>
    </xdr:from>
    <xdr:to>
      <xdr:col>85</xdr:col>
      <xdr:colOff>127000</xdr:colOff>
      <xdr:row>82</xdr:row>
      <xdr:rowOff>13607</xdr:rowOff>
    </xdr:to>
    <xdr:cxnSp macro="">
      <xdr:nvCxnSpPr>
        <xdr:cNvPr id="565" name="直線コネクタ 564">
          <a:extLst>
            <a:ext uri="{FF2B5EF4-FFF2-40B4-BE49-F238E27FC236}">
              <a16:creationId xmlns:a16="http://schemas.microsoft.com/office/drawing/2014/main" id="{EA4303A8-0B89-4B0B-A4D9-8FF06A37F96E}"/>
            </a:ext>
          </a:extLst>
        </xdr:cNvPr>
        <xdr:cNvCxnSpPr/>
      </xdr:nvCxnSpPr>
      <xdr:spPr>
        <a:xfrm>
          <a:off x="15481300" y="1403985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24856</xdr:rowOff>
    </xdr:from>
    <xdr:to>
      <xdr:col>76</xdr:col>
      <xdr:colOff>165100</xdr:colOff>
      <xdr:row>82</xdr:row>
      <xdr:rowOff>126456</xdr:rowOff>
    </xdr:to>
    <xdr:sp macro="" textlink="">
      <xdr:nvSpPr>
        <xdr:cNvPr id="566" name="楕円 565">
          <a:extLst>
            <a:ext uri="{FF2B5EF4-FFF2-40B4-BE49-F238E27FC236}">
              <a16:creationId xmlns:a16="http://schemas.microsoft.com/office/drawing/2014/main" id="{F5DA84C8-F739-4D52-9589-C0FDF0935A3F}"/>
            </a:ext>
          </a:extLst>
        </xdr:cNvPr>
        <xdr:cNvSpPr/>
      </xdr:nvSpPr>
      <xdr:spPr>
        <a:xfrm>
          <a:off x="14541500" y="1408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152400</xdr:rowOff>
    </xdr:from>
    <xdr:to>
      <xdr:col>81</xdr:col>
      <xdr:colOff>50800</xdr:colOff>
      <xdr:row>82</xdr:row>
      <xdr:rowOff>75656</xdr:rowOff>
    </xdr:to>
    <xdr:cxnSp macro="">
      <xdr:nvCxnSpPr>
        <xdr:cNvPr id="567" name="直線コネクタ 566">
          <a:extLst>
            <a:ext uri="{FF2B5EF4-FFF2-40B4-BE49-F238E27FC236}">
              <a16:creationId xmlns:a16="http://schemas.microsoft.com/office/drawing/2014/main" id="{25C27254-F84A-4893-912D-45200FAF94F5}"/>
            </a:ext>
          </a:extLst>
        </xdr:cNvPr>
        <xdr:cNvCxnSpPr/>
      </xdr:nvCxnSpPr>
      <xdr:spPr>
        <a:xfrm flipV="1">
          <a:off x="14592300" y="14039850"/>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39551</xdr:rowOff>
    </xdr:from>
    <xdr:to>
      <xdr:col>72</xdr:col>
      <xdr:colOff>38100</xdr:colOff>
      <xdr:row>81</xdr:row>
      <xdr:rowOff>141151</xdr:rowOff>
    </xdr:to>
    <xdr:sp macro="" textlink="">
      <xdr:nvSpPr>
        <xdr:cNvPr id="568" name="楕円 567">
          <a:extLst>
            <a:ext uri="{FF2B5EF4-FFF2-40B4-BE49-F238E27FC236}">
              <a16:creationId xmlns:a16="http://schemas.microsoft.com/office/drawing/2014/main" id="{99D6933F-6793-495F-8047-440007C8F2A7}"/>
            </a:ext>
          </a:extLst>
        </xdr:cNvPr>
        <xdr:cNvSpPr/>
      </xdr:nvSpPr>
      <xdr:spPr>
        <a:xfrm>
          <a:off x="13652500" y="1392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90351</xdr:rowOff>
    </xdr:from>
    <xdr:to>
      <xdr:col>76</xdr:col>
      <xdr:colOff>114300</xdr:colOff>
      <xdr:row>82</xdr:row>
      <xdr:rowOff>75656</xdr:rowOff>
    </xdr:to>
    <xdr:cxnSp macro="">
      <xdr:nvCxnSpPr>
        <xdr:cNvPr id="569" name="直線コネクタ 568">
          <a:extLst>
            <a:ext uri="{FF2B5EF4-FFF2-40B4-BE49-F238E27FC236}">
              <a16:creationId xmlns:a16="http://schemas.microsoft.com/office/drawing/2014/main" id="{26368D9B-B836-469D-BB99-2FD876A729C0}"/>
            </a:ext>
          </a:extLst>
        </xdr:cNvPr>
        <xdr:cNvCxnSpPr/>
      </xdr:nvCxnSpPr>
      <xdr:spPr>
        <a:xfrm>
          <a:off x="13703300" y="13977801"/>
          <a:ext cx="88900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157118</xdr:rowOff>
    </xdr:from>
    <xdr:to>
      <xdr:col>67</xdr:col>
      <xdr:colOff>101600</xdr:colOff>
      <xdr:row>81</xdr:row>
      <xdr:rowOff>87268</xdr:rowOff>
    </xdr:to>
    <xdr:sp macro="" textlink="">
      <xdr:nvSpPr>
        <xdr:cNvPr id="570" name="楕円 569">
          <a:extLst>
            <a:ext uri="{FF2B5EF4-FFF2-40B4-BE49-F238E27FC236}">
              <a16:creationId xmlns:a16="http://schemas.microsoft.com/office/drawing/2014/main" id="{9706C323-EB3F-4408-93AA-29D6FE8283FD}"/>
            </a:ext>
          </a:extLst>
        </xdr:cNvPr>
        <xdr:cNvSpPr/>
      </xdr:nvSpPr>
      <xdr:spPr>
        <a:xfrm>
          <a:off x="12763500" y="1387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36468</xdr:rowOff>
    </xdr:from>
    <xdr:to>
      <xdr:col>71</xdr:col>
      <xdr:colOff>177800</xdr:colOff>
      <xdr:row>81</xdr:row>
      <xdr:rowOff>90351</xdr:rowOff>
    </xdr:to>
    <xdr:cxnSp macro="">
      <xdr:nvCxnSpPr>
        <xdr:cNvPr id="571" name="直線コネクタ 570">
          <a:extLst>
            <a:ext uri="{FF2B5EF4-FFF2-40B4-BE49-F238E27FC236}">
              <a16:creationId xmlns:a16="http://schemas.microsoft.com/office/drawing/2014/main" id="{D5C1C0D1-8666-490C-A139-1B74F7B685F3}"/>
            </a:ext>
          </a:extLst>
        </xdr:cNvPr>
        <xdr:cNvCxnSpPr/>
      </xdr:nvCxnSpPr>
      <xdr:spPr>
        <a:xfrm>
          <a:off x="12814300" y="13923918"/>
          <a:ext cx="88900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150240</xdr:rowOff>
    </xdr:from>
    <xdr:ext cx="405111" cy="259045"/>
    <xdr:sp macro="" textlink="">
      <xdr:nvSpPr>
        <xdr:cNvPr id="572" name="n_1aveValue【消防施設】&#10;有形固定資産減価償却率">
          <a:extLst>
            <a:ext uri="{FF2B5EF4-FFF2-40B4-BE49-F238E27FC236}">
              <a16:creationId xmlns:a16="http://schemas.microsoft.com/office/drawing/2014/main" id="{ABB481F4-1AC7-4F0B-BF96-B354A1813BFE}"/>
            </a:ext>
          </a:extLst>
        </xdr:cNvPr>
        <xdr:cNvSpPr txBox="1"/>
      </xdr:nvSpPr>
      <xdr:spPr>
        <a:xfrm>
          <a:off x="152660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142076</xdr:rowOff>
    </xdr:from>
    <xdr:ext cx="405111" cy="259045"/>
    <xdr:sp macro="" textlink="">
      <xdr:nvSpPr>
        <xdr:cNvPr id="573" name="n_2aveValue【消防施設】&#10;有形固定資産減価償却率">
          <a:extLst>
            <a:ext uri="{FF2B5EF4-FFF2-40B4-BE49-F238E27FC236}">
              <a16:creationId xmlns:a16="http://schemas.microsoft.com/office/drawing/2014/main" id="{F94F07E5-113A-4D2E-8207-6354B1F00D5C}"/>
            </a:ext>
          </a:extLst>
        </xdr:cNvPr>
        <xdr:cNvSpPr txBox="1"/>
      </xdr:nvSpPr>
      <xdr:spPr>
        <a:xfrm>
          <a:off x="14389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114316</xdr:rowOff>
    </xdr:from>
    <xdr:ext cx="405111" cy="259045"/>
    <xdr:sp macro="" textlink="">
      <xdr:nvSpPr>
        <xdr:cNvPr id="574" name="n_3aveValue【消防施設】&#10;有形固定資産減価償却率">
          <a:extLst>
            <a:ext uri="{FF2B5EF4-FFF2-40B4-BE49-F238E27FC236}">
              <a16:creationId xmlns:a16="http://schemas.microsoft.com/office/drawing/2014/main" id="{0DC043E6-861C-43CB-A298-9F3A10CEC7DF}"/>
            </a:ext>
          </a:extLst>
        </xdr:cNvPr>
        <xdr:cNvSpPr txBox="1"/>
      </xdr:nvSpPr>
      <xdr:spPr>
        <a:xfrm>
          <a:off x="13500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575" name="n_4aveValue【消防施設】&#10;有形固定資産減価償却率">
          <a:extLst>
            <a:ext uri="{FF2B5EF4-FFF2-40B4-BE49-F238E27FC236}">
              <a16:creationId xmlns:a16="http://schemas.microsoft.com/office/drawing/2014/main" id="{B0CD9FAA-7F43-49DF-980D-53C05C6B5080}"/>
            </a:ext>
          </a:extLst>
        </xdr:cNvPr>
        <xdr:cNvSpPr txBox="1"/>
      </xdr:nvSpPr>
      <xdr:spPr>
        <a:xfrm>
          <a:off x="12611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48277</xdr:rowOff>
    </xdr:from>
    <xdr:ext cx="405111" cy="259045"/>
    <xdr:sp macro="" textlink="">
      <xdr:nvSpPr>
        <xdr:cNvPr id="576" name="n_1mainValue【消防施設】&#10;有形固定資産減価償却率">
          <a:extLst>
            <a:ext uri="{FF2B5EF4-FFF2-40B4-BE49-F238E27FC236}">
              <a16:creationId xmlns:a16="http://schemas.microsoft.com/office/drawing/2014/main" id="{2B38B986-DE78-4905-8B7A-1EE96F269C06}"/>
            </a:ext>
          </a:extLst>
        </xdr:cNvPr>
        <xdr:cNvSpPr txBox="1"/>
      </xdr:nvSpPr>
      <xdr:spPr>
        <a:xfrm>
          <a:off x="152660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142983</xdr:rowOff>
    </xdr:from>
    <xdr:ext cx="405111" cy="259045"/>
    <xdr:sp macro="" textlink="">
      <xdr:nvSpPr>
        <xdr:cNvPr id="577" name="n_2mainValue【消防施設】&#10;有形固定資産減価償却率">
          <a:extLst>
            <a:ext uri="{FF2B5EF4-FFF2-40B4-BE49-F238E27FC236}">
              <a16:creationId xmlns:a16="http://schemas.microsoft.com/office/drawing/2014/main" id="{E1164151-A83C-47DD-AA63-69225D6A3AE4}"/>
            </a:ext>
          </a:extLst>
        </xdr:cNvPr>
        <xdr:cNvSpPr txBox="1"/>
      </xdr:nvSpPr>
      <xdr:spPr>
        <a:xfrm>
          <a:off x="14389744" y="1385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157678</xdr:rowOff>
    </xdr:from>
    <xdr:ext cx="405111" cy="259045"/>
    <xdr:sp macro="" textlink="">
      <xdr:nvSpPr>
        <xdr:cNvPr id="578" name="n_3mainValue【消防施設】&#10;有形固定資産減価償却率">
          <a:extLst>
            <a:ext uri="{FF2B5EF4-FFF2-40B4-BE49-F238E27FC236}">
              <a16:creationId xmlns:a16="http://schemas.microsoft.com/office/drawing/2014/main" id="{84C1D22B-DE7A-4A08-A3D1-8D16EF837462}"/>
            </a:ext>
          </a:extLst>
        </xdr:cNvPr>
        <xdr:cNvSpPr txBox="1"/>
      </xdr:nvSpPr>
      <xdr:spPr>
        <a:xfrm>
          <a:off x="13500744" y="1370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103795</xdr:rowOff>
    </xdr:from>
    <xdr:ext cx="405111" cy="259045"/>
    <xdr:sp macro="" textlink="">
      <xdr:nvSpPr>
        <xdr:cNvPr id="579" name="n_4mainValue【消防施設】&#10;有形固定資産減価償却率">
          <a:extLst>
            <a:ext uri="{FF2B5EF4-FFF2-40B4-BE49-F238E27FC236}">
              <a16:creationId xmlns:a16="http://schemas.microsoft.com/office/drawing/2014/main" id="{C4BCCF00-0F87-42A8-9588-90B9A550BD76}"/>
            </a:ext>
          </a:extLst>
        </xdr:cNvPr>
        <xdr:cNvSpPr txBox="1"/>
      </xdr:nvSpPr>
      <xdr:spPr>
        <a:xfrm>
          <a:off x="12611744" y="1364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a:extLst>
            <a:ext uri="{FF2B5EF4-FFF2-40B4-BE49-F238E27FC236}">
              <a16:creationId xmlns:a16="http://schemas.microsoft.com/office/drawing/2014/main" id="{233C053F-47B2-4919-9E78-FD51568E81D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a:extLst>
            <a:ext uri="{FF2B5EF4-FFF2-40B4-BE49-F238E27FC236}">
              <a16:creationId xmlns:a16="http://schemas.microsoft.com/office/drawing/2014/main" id="{C2D0CD33-D9D4-4BC1-BA1A-4338D1B38DA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a:extLst>
            <a:ext uri="{FF2B5EF4-FFF2-40B4-BE49-F238E27FC236}">
              <a16:creationId xmlns:a16="http://schemas.microsoft.com/office/drawing/2014/main" id="{203E8377-E6FC-4343-A8A7-D7E79FFB964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a:extLst>
            <a:ext uri="{FF2B5EF4-FFF2-40B4-BE49-F238E27FC236}">
              <a16:creationId xmlns:a16="http://schemas.microsoft.com/office/drawing/2014/main" id="{7E591727-7291-4C55-B1EE-1A17E5C2C2F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a:extLst>
            <a:ext uri="{FF2B5EF4-FFF2-40B4-BE49-F238E27FC236}">
              <a16:creationId xmlns:a16="http://schemas.microsoft.com/office/drawing/2014/main" id="{37916959-166B-491C-8E64-D445556DA20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a:extLst>
            <a:ext uri="{FF2B5EF4-FFF2-40B4-BE49-F238E27FC236}">
              <a16:creationId xmlns:a16="http://schemas.microsoft.com/office/drawing/2014/main" id="{0087748E-D1AD-4539-A1EB-7B120C3A829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a:extLst>
            <a:ext uri="{FF2B5EF4-FFF2-40B4-BE49-F238E27FC236}">
              <a16:creationId xmlns:a16="http://schemas.microsoft.com/office/drawing/2014/main" id="{42CD4E7F-E809-4274-A483-095F2684BF8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a:extLst>
            <a:ext uri="{FF2B5EF4-FFF2-40B4-BE49-F238E27FC236}">
              <a16:creationId xmlns:a16="http://schemas.microsoft.com/office/drawing/2014/main" id="{75E09046-A021-4E72-A6A7-72F0ACEDED0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8" name="テキスト ボックス 587">
          <a:extLst>
            <a:ext uri="{FF2B5EF4-FFF2-40B4-BE49-F238E27FC236}">
              <a16:creationId xmlns:a16="http://schemas.microsoft.com/office/drawing/2014/main" id="{483B7C43-4C1F-4EBB-9B66-2E8741BD3F1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9" name="直線コネクタ 588">
          <a:extLst>
            <a:ext uri="{FF2B5EF4-FFF2-40B4-BE49-F238E27FC236}">
              <a16:creationId xmlns:a16="http://schemas.microsoft.com/office/drawing/2014/main" id="{BB3DF5CD-8B81-4939-95EF-EC18D6B5348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0" name="直線コネクタ 589">
          <a:extLst>
            <a:ext uri="{FF2B5EF4-FFF2-40B4-BE49-F238E27FC236}">
              <a16:creationId xmlns:a16="http://schemas.microsoft.com/office/drawing/2014/main" id="{32EC825C-3848-405B-B275-52E55A7A753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1" name="テキスト ボックス 590">
          <a:extLst>
            <a:ext uri="{FF2B5EF4-FFF2-40B4-BE49-F238E27FC236}">
              <a16:creationId xmlns:a16="http://schemas.microsoft.com/office/drawing/2014/main" id="{EB75BE4B-B0DA-4FCB-BA26-027DBEC9591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2" name="直線コネクタ 591">
          <a:extLst>
            <a:ext uri="{FF2B5EF4-FFF2-40B4-BE49-F238E27FC236}">
              <a16:creationId xmlns:a16="http://schemas.microsoft.com/office/drawing/2014/main" id="{38B48ADE-B0F0-45D3-B7C0-8F7639BD65D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3" name="テキスト ボックス 592">
          <a:extLst>
            <a:ext uri="{FF2B5EF4-FFF2-40B4-BE49-F238E27FC236}">
              <a16:creationId xmlns:a16="http://schemas.microsoft.com/office/drawing/2014/main" id="{06C37F6D-8B34-418A-A130-B9CE94465C5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4" name="直線コネクタ 593">
          <a:extLst>
            <a:ext uri="{FF2B5EF4-FFF2-40B4-BE49-F238E27FC236}">
              <a16:creationId xmlns:a16="http://schemas.microsoft.com/office/drawing/2014/main" id="{50DE923A-E6D4-4CFF-8D16-9BD6929F926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5" name="テキスト ボックス 594">
          <a:extLst>
            <a:ext uri="{FF2B5EF4-FFF2-40B4-BE49-F238E27FC236}">
              <a16:creationId xmlns:a16="http://schemas.microsoft.com/office/drawing/2014/main" id="{3CEA6C4E-A6A7-4C52-B043-284B8F35A8F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6" name="直線コネクタ 595">
          <a:extLst>
            <a:ext uri="{FF2B5EF4-FFF2-40B4-BE49-F238E27FC236}">
              <a16:creationId xmlns:a16="http://schemas.microsoft.com/office/drawing/2014/main" id="{E42F48F6-5D2A-4AF3-B032-234EEBF09D4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7" name="テキスト ボックス 596">
          <a:extLst>
            <a:ext uri="{FF2B5EF4-FFF2-40B4-BE49-F238E27FC236}">
              <a16:creationId xmlns:a16="http://schemas.microsoft.com/office/drawing/2014/main" id="{4F1CE092-D0C8-4D7B-85C9-E252652CCEB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8" name="直線コネクタ 597">
          <a:extLst>
            <a:ext uri="{FF2B5EF4-FFF2-40B4-BE49-F238E27FC236}">
              <a16:creationId xmlns:a16="http://schemas.microsoft.com/office/drawing/2014/main" id="{FF7C8B0E-1346-45B4-AAB6-8303B4F5412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9" name="テキスト ボックス 598">
          <a:extLst>
            <a:ext uri="{FF2B5EF4-FFF2-40B4-BE49-F238E27FC236}">
              <a16:creationId xmlns:a16="http://schemas.microsoft.com/office/drawing/2014/main" id="{69E0854B-C5C9-4268-99ED-F4F69021CCF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5650A5C7-AA55-42CE-B26E-EFEF732BC7C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1" name="テキスト ボックス 600">
          <a:extLst>
            <a:ext uri="{FF2B5EF4-FFF2-40B4-BE49-F238E27FC236}">
              <a16:creationId xmlns:a16="http://schemas.microsoft.com/office/drawing/2014/main" id="{38572110-C5BE-4DC2-8A60-1889B0F4A35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347FFBFB-9BC5-4970-9006-5AC3EFE9C3C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603" name="直線コネクタ 602">
          <a:extLst>
            <a:ext uri="{FF2B5EF4-FFF2-40B4-BE49-F238E27FC236}">
              <a16:creationId xmlns:a16="http://schemas.microsoft.com/office/drawing/2014/main" id="{23C51E10-D8E0-4E9D-812F-482D17F20B2A}"/>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604" name="【消防施設】&#10;一人当たり面積最小値テキスト">
          <a:extLst>
            <a:ext uri="{FF2B5EF4-FFF2-40B4-BE49-F238E27FC236}">
              <a16:creationId xmlns:a16="http://schemas.microsoft.com/office/drawing/2014/main" id="{7E97AACC-BF37-4A12-8F0E-6C5E867E79FC}"/>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605" name="直線コネクタ 604">
          <a:extLst>
            <a:ext uri="{FF2B5EF4-FFF2-40B4-BE49-F238E27FC236}">
              <a16:creationId xmlns:a16="http://schemas.microsoft.com/office/drawing/2014/main" id="{4616FEE0-233A-4D45-AB70-6B08D3066B62}"/>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606" name="【消防施設】&#10;一人当たり面積最大値テキスト">
          <a:extLst>
            <a:ext uri="{FF2B5EF4-FFF2-40B4-BE49-F238E27FC236}">
              <a16:creationId xmlns:a16="http://schemas.microsoft.com/office/drawing/2014/main" id="{E81ACDBA-260A-4DE5-8E33-34AB9E3C5046}"/>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607" name="直線コネクタ 606">
          <a:extLst>
            <a:ext uri="{FF2B5EF4-FFF2-40B4-BE49-F238E27FC236}">
              <a16:creationId xmlns:a16="http://schemas.microsoft.com/office/drawing/2014/main" id="{43B890BF-80A2-4B37-8DED-404CEABF56AB}"/>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15257</xdr:rowOff>
    </xdr:from>
    <xdr:ext cx="469744" cy="259045"/>
    <xdr:sp macro="" textlink="">
      <xdr:nvSpPr>
        <xdr:cNvPr id="608" name="【消防施設】&#10;一人当たり面積平均値テキスト">
          <a:extLst>
            <a:ext uri="{FF2B5EF4-FFF2-40B4-BE49-F238E27FC236}">
              <a16:creationId xmlns:a16="http://schemas.microsoft.com/office/drawing/2014/main" id="{1DE6CDAA-E16D-4F60-A5B3-C9E8E50F4120}"/>
            </a:ext>
          </a:extLst>
        </xdr:cNvPr>
        <xdr:cNvSpPr txBox="1"/>
      </xdr:nvSpPr>
      <xdr:spPr>
        <a:xfrm>
          <a:off x="22199600" y="14417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609" name="フローチャート: 判断 608">
          <a:extLst>
            <a:ext uri="{FF2B5EF4-FFF2-40B4-BE49-F238E27FC236}">
              <a16:creationId xmlns:a16="http://schemas.microsoft.com/office/drawing/2014/main" id="{8A4A22D3-158E-4069-BA76-90C5BE53E818}"/>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610" name="フローチャート: 判断 609">
          <a:extLst>
            <a:ext uri="{FF2B5EF4-FFF2-40B4-BE49-F238E27FC236}">
              <a16:creationId xmlns:a16="http://schemas.microsoft.com/office/drawing/2014/main" id="{4C0384DD-ACF0-4ED7-8F85-507573AEB08B}"/>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611" name="フローチャート: 判断 610">
          <a:extLst>
            <a:ext uri="{FF2B5EF4-FFF2-40B4-BE49-F238E27FC236}">
              <a16:creationId xmlns:a16="http://schemas.microsoft.com/office/drawing/2014/main" id="{BF69C6FF-3E65-430B-9C4A-75206707F59F}"/>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612" name="フローチャート: 判断 611">
          <a:extLst>
            <a:ext uri="{FF2B5EF4-FFF2-40B4-BE49-F238E27FC236}">
              <a16:creationId xmlns:a16="http://schemas.microsoft.com/office/drawing/2014/main" id="{C525FCA7-EE52-474B-8F52-56516B51E0E5}"/>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613" name="フローチャート: 判断 612">
          <a:extLst>
            <a:ext uri="{FF2B5EF4-FFF2-40B4-BE49-F238E27FC236}">
              <a16:creationId xmlns:a16="http://schemas.microsoft.com/office/drawing/2014/main" id="{1C7CFBEA-29E4-4C2A-8852-D6E7008CEEDF}"/>
            </a:ext>
          </a:extLst>
        </xdr:cNvPr>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AB3F3D8E-4772-45FC-A34C-8178D0BCED0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BF478EC8-1DDB-46A9-BE5E-A22F3A29634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8D0E9079-643F-41BB-A2EA-849C8E3CCED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E55CEF6B-B996-4F21-A21B-6DCC7C4007E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11B6BBA8-C717-4BFF-AAA1-889E9EA2ED4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72389</xdr:rowOff>
    </xdr:from>
    <xdr:to>
      <xdr:col>116</xdr:col>
      <xdr:colOff>114300</xdr:colOff>
      <xdr:row>79</xdr:row>
      <xdr:rowOff>2539</xdr:rowOff>
    </xdr:to>
    <xdr:sp macro="" textlink="">
      <xdr:nvSpPr>
        <xdr:cNvPr id="619" name="楕円 618">
          <a:extLst>
            <a:ext uri="{FF2B5EF4-FFF2-40B4-BE49-F238E27FC236}">
              <a16:creationId xmlns:a16="http://schemas.microsoft.com/office/drawing/2014/main" id="{58BEB772-2980-4393-A648-5A4168AFEC8D}"/>
            </a:ext>
          </a:extLst>
        </xdr:cNvPr>
        <xdr:cNvSpPr/>
      </xdr:nvSpPr>
      <xdr:spPr>
        <a:xfrm>
          <a:off x="22110700" y="1344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25416</xdr:rowOff>
    </xdr:from>
    <xdr:ext cx="469744" cy="259045"/>
    <xdr:sp macro="" textlink="">
      <xdr:nvSpPr>
        <xdr:cNvPr id="620" name="【消防施設】&#10;一人当たり面積該当値テキスト">
          <a:extLst>
            <a:ext uri="{FF2B5EF4-FFF2-40B4-BE49-F238E27FC236}">
              <a16:creationId xmlns:a16="http://schemas.microsoft.com/office/drawing/2014/main" id="{F0C07D00-7D11-41AD-A9E7-61C6B806A4A8}"/>
            </a:ext>
          </a:extLst>
        </xdr:cNvPr>
        <xdr:cNvSpPr txBox="1"/>
      </xdr:nvSpPr>
      <xdr:spPr>
        <a:xfrm>
          <a:off x="22199600" y="1339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52070</xdr:rowOff>
    </xdr:from>
    <xdr:to>
      <xdr:col>112</xdr:col>
      <xdr:colOff>38100</xdr:colOff>
      <xdr:row>80</xdr:row>
      <xdr:rowOff>153670</xdr:rowOff>
    </xdr:to>
    <xdr:sp macro="" textlink="">
      <xdr:nvSpPr>
        <xdr:cNvPr id="621" name="楕円 620">
          <a:extLst>
            <a:ext uri="{FF2B5EF4-FFF2-40B4-BE49-F238E27FC236}">
              <a16:creationId xmlns:a16="http://schemas.microsoft.com/office/drawing/2014/main" id="{342955A8-CA1A-4450-A1E1-8C0E3C570B1C}"/>
            </a:ext>
          </a:extLst>
        </xdr:cNvPr>
        <xdr:cNvSpPr/>
      </xdr:nvSpPr>
      <xdr:spPr>
        <a:xfrm>
          <a:off x="21272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123189</xdr:rowOff>
    </xdr:from>
    <xdr:to>
      <xdr:col>116</xdr:col>
      <xdr:colOff>63500</xdr:colOff>
      <xdr:row>80</xdr:row>
      <xdr:rowOff>102870</xdr:rowOff>
    </xdr:to>
    <xdr:cxnSp macro="">
      <xdr:nvCxnSpPr>
        <xdr:cNvPr id="622" name="直線コネクタ 621">
          <a:extLst>
            <a:ext uri="{FF2B5EF4-FFF2-40B4-BE49-F238E27FC236}">
              <a16:creationId xmlns:a16="http://schemas.microsoft.com/office/drawing/2014/main" id="{8394EF2D-BBF6-4322-A415-BD17CB810C77}"/>
            </a:ext>
          </a:extLst>
        </xdr:cNvPr>
        <xdr:cNvCxnSpPr/>
      </xdr:nvCxnSpPr>
      <xdr:spPr>
        <a:xfrm flipV="1">
          <a:off x="21323300" y="13496289"/>
          <a:ext cx="838200" cy="322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26670</xdr:rowOff>
    </xdr:from>
    <xdr:to>
      <xdr:col>107</xdr:col>
      <xdr:colOff>101600</xdr:colOff>
      <xdr:row>79</xdr:row>
      <xdr:rowOff>128270</xdr:rowOff>
    </xdr:to>
    <xdr:sp macro="" textlink="">
      <xdr:nvSpPr>
        <xdr:cNvPr id="623" name="楕円 622">
          <a:extLst>
            <a:ext uri="{FF2B5EF4-FFF2-40B4-BE49-F238E27FC236}">
              <a16:creationId xmlns:a16="http://schemas.microsoft.com/office/drawing/2014/main" id="{D8E40D21-D06B-4F19-BFEB-5439551AF34A}"/>
            </a:ext>
          </a:extLst>
        </xdr:cNvPr>
        <xdr:cNvSpPr/>
      </xdr:nvSpPr>
      <xdr:spPr>
        <a:xfrm>
          <a:off x="203835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77470</xdr:rowOff>
    </xdr:from>
    <xdr:to>
      <xdr:col>111</xdr:col>
      <xdr:colOff>177800</xdr:colOff>
      <xdr:row>80</xdr:row>
      <xdr:rowOff>102870</xdr:rowOff>
    </xdr:to>
    <xdr:cxnSp macro="">
      <xdr:nvCxnSpPr>
        <xdr:cNvPr id="624" name="直線コネクタ 623">
          <a:extLst>
            <a:ext uri="{FF2B5EF4-FFF2-40B4-BE49-F238E27FC236}">
              <a16:creationId xmlns:a16="http://schemas.microsoft.com/office/drawing/2014/main" id="{29DC2D9C-0C8F-4DAA-B61D-7DF973FEF1B7}"/>
            </a:ext>
          </a:extLst>
        </xdr:cNvPr>
        <xdr:cNvCxnSpPr/>
      </xdr:nvCxnSpPr>
      <xdr:spPr>
        <a:xfrm>
          <a:off x="20434300" y="13622020"/>
          <a:ext cx="889000" cy="19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86361</xdr:rowOff>
    </xdr:from>
    <xdr:to>
      <xdr:col>102</xdr:col>
      <xdr:colOff>165100</xdr:colOff>
      <xdr:row>80</xdr:row>
      <xdr:rowOff>16511</xdr:rowOff>
    </xdr:to>
    <xdr:sp macro="" textlink="">
      <xdr:nvSpPr>
        <xdr:cNvPr id="625" name="楕円 624">
          <a:extLst>
            <a:ext uri="{FF2B5EF4-FFF2-40B4-BE49-F238E27FC236}">
              <a16:creationId xmlns:a16="http://schemas.microsoft.com/office/drawing/2014/main" id="{8016AFD0-A344-4DD1-AA76-C788D8C97B42}"/>
            </a:ext>
          </a:extLst>
        </xdr:cNvPr>
        <xdr:cNvSpPr/>
      </xdr:nvSpPr>
      <xdr:spPr>
        <a:xfrm>
          <a:off x="19494500" y="1363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77470</xdr:rowOff>
    </xdr:from>
    <xdr:to>
      <xdr:col>107</xdr:col>
      <xdr:colOff>50800</xdr:colOff>
      <xdr:row>79</xdr:row>
      <xdr:rowOff>137161</xdr:rowOff>
    </xdr:to>
    <xdr:cxnSp macro="">
      <xdr:nvCxnSpPr>
        <xdr:cNvPr id="626" name="直線コネクタ 625">
          <a:extLst>
            <a:ext uri="{FF2B5EF4-FFF2-40B4-BE49-F238E27FC236}">
              <a16:creationId xmlns:a16="http://schemas.microsoft.com/office/drawing/2014/main" id="{0038EFB8-4E76-473A-8663-AD6C01D075D2}"/>
            </a:ext>
          </a:extLst>
        </xdr:cNvPr>
        <xdr:cNvCxnSpPr/>
      </xdr:nvCxnSpPr>
      <xdr:spPr>
        <a:xfrm flipV="1">
          <a:off x="19545300" y="13622020"/>
          <a:ext cx="889000" cy="5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118111</xdr:rowOff>
    </xdr:from>
    <xdr:to>
      <xdr:col>98</xdr:col>
      <xdr:colOff>38100</xdr:colOff>
      <xdr:row>80</xdr:row>
      <xdr:rowOff>48261</xdr:rowOff>
    </xdr:to>
    <xdr:sp macro="" textlink="">
      <xdr:nvSpPr>
        <xdr:cNvPr id="627" name="楕円 626">
          <a:extLst>
            <a:ext uri="{FF2B5EF4-FFF2-40B4-BE49-F238E27FC236}">
              <a16:creationId xmlns:a16="http://schemas.microsoft.com/office/drawing/2014/main" id="{5169CE20-B445-46E2-9602-87737EAA19D1}"/>
            </a:ext>
          </a:extLst>
        </xdr:cNvPr>
        <xdr:cNvSpPr/>
      </xdr:nvSpPr>
      <xdr:spPr>
        <a:xfrm>
          <a:off x="18605500" y="1366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137161</xdr:rowOff>
    </xdr:from>
    <xdr:to>
      <xdr:col>102</xdr:col>
      <xdr:colOff>114300</xdr:colOff>
      <xdr:row>79</xdr:row>
      <xdr:rowOff>168911</xdr:rowOff>
    </xdr:to>
    <xdr:cxnSp macro="">
      <xdr:nvCxnSpPr>
        <xdr:cNvPr id="628" name="直線コネクタ 627">
          <a:extLst>
            <a:ext uri="{FF2B5EF4-FFF2-40B4-BE49-F238E27FC236}">
              <a16:creationId xmlns:a16="http://schemas.microsoft.com/office/drawing/2014/main" id="{BF875638-09AD-49C8-B5D8-E3C9310409FA}"/>
            </a:ext>
          </a:extLst>
        </xdr:cNvPr>
        <xdr:cNvCxnSpPr/>
      </xdr:nvCxnSpPr>
      <xdr:spPr>
        <a:xfrm flipV="1">
          <a:off x="18656300" y="13681711"/>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165116</xdr:rowOff>
    </xdr:from>
    <xdr:ext cx="469744" cy="259045"/>
    <xdr:sp macro="" textlink="">
      <xdr:nvSpPr>
        <xdr:cNvPr id="629" name="n_1aveValue【消防施設】&#10;一人当たり面積">
          <a:extLst>
            <a:ext uri="{FF2B5EF4-FFF2-40B4-BE49-F238E27FC236}">
              <a16:creationId xmlns:a16="http://schemas.microsoft.com/office/drawing/2014/main" id="{FB5B6C74-0FAC-4CB0-AA60-C12D9D9B3222}"/>
            </a:ext>
          </a:extLst>
        </xdr:cNvPr>
        <xdr:cNvSpPr txBox="1"/>
      </xdr:nvSpPr>
      <xdr:spPr>
        <a:xfrm>
          <a:off x="21075727" y="1456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163847</xdr:rowOff>
    </xdr:from>
    <xdr:ext cx="469744" cy="259045"/>
    <xdr:sp macro="" textlink="">
      <xdr:nvSpPr>
        <xdr:cNvPr id="630" name="n_2aveValue【消防施設】&#10;一人当たり面積">
          <a:extLst>
            <a:ext uri="{FF2B5EF4-FFF2-40B4-BE49-F238E27FC236}">
              <a16:creationId xmlns:a16="http://schemas.microsoft.com/office/drawing/2014/main" id="{6B3BA643-8780-45DA-8C92-48FC226F079B}"/>
            </a:ext>
          </a:extLst>
        </xdr:cNvPr>
        <xdr:cNvSpPr txBox="1"/>
      </xdr:nvSpPr>
      <xdr:spPr>
        <a:xfrm>
          <a:off x="20199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161307</xdr:rowOff>
    </xdr:from>
    <xdr:ext cx="469744" cy="259045"/>
    <xdr:sp macro="" textlink="">
      <xdr:nvSpPr>
        <xdr:cNvPr id="631" name="n_3aveValue【消防施設】&#10;一人当たり面積">
          <a:extLst>
            <a:ext uri="{FF2B5EF4-FFF2-40B4-BE49-F238E27FC236}">
              <a16:creationId xmlns:a16="http://schemas.microsoft.com/office/drawing/2014/main" id="{EEF89D8D-AB39-4998-95F1-96FF65F6136B}"/>
            </a:ext>
          </a:extLst>
        </xdr:cNvPr>
        <xdr:cNvSpPr txBox="1"/>
      </xdr:nvSpPr>
      <xdr:spPr>
        <a:xfrm>
          <a:off x="19310427" y="1456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154957</xdr:rowOff>
    </xdr:from>
    <xdr:ext cx="469744" cy="259045"/>
    <xdr:sp macro="" textlink="">
      <xdr:nvSpPr>
        <xdr:cNvPr id="632" name="n_4aveValue【消防施設】&#10;一人当たり面積">
          <a:extLst>
            <a:ext uri="{FF2B5EF4-FFF2-40B4-BE49-F238E27FC236}">
              <a16:creationId xmlns:a16="http://schemas.microsoft.com/office/drawing/2014/main" id="{5FD3774A-6958-4824-BC98-35C93579A72C}"/>
            </a:ext>
          </a:extLst>
        </xdr:cNvPr>
        <xdr:cNvSpPr txBox="1"/>
      </xdr:nvSpPr>
      <xdr:spPr>
        <a:xfrm>
          <a:off x="18421427" y="1455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170197</xdr:rowOff>
    </xdr:from>
    <xdr:ext cx="469744" cy="259045"/>
    <xdr:sp macro="" textlink="">
      <xdr:nvSpPr>
        <xdr:cNvPr id="633" name="n_1mainValue【消防施設】&#10;一人当たり面積">
          <a:extLst>
            <a:ext uri="{FF2B5EF4-FFF2-40B4-BE49-F238E27FC236}">
              <a16:creationId xmlns:a16="http://schemas.microsoft.com/office/drawing/2014/main" id="{92747C0E-3A98-4A51-B18B-42635C0C2313}"/>
            </a:ext>
          </a:extLst>
        </xdr:cNvPr>
        <xdr:cNvSpPr txBox="1"/>
      </xdr:nvSpPr>
      <xdr:spPr>
        <a:xfrm>
          <a:off x="21075727" y="1354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144797</xdr:rowOff>
    </xdr:from>
    <xdr:ext cx="469744" cy="259045"/>
    <xdr:sp macro="" textlink="">
      <xdr:nvSpPr>
        <xdr:cNvPr id="634" name="n_2mainValue【消防施設】&#10;一人当たり面積">
          <a:extLst>
            <a:ext uri="{FF2B5EF4-FFF2-40B4-BE49-F238E27FC236}">
              <a16:creationId xmlns:a16="http://schemas.microsoft.com/office/drawing/2014/main" id="{42FDBDB2-D1A1-45A1-975D-13F22480270D}"/>
            </a:ext>
          </a:extLst>
        </xdr:cNvPr>
        <xdr:cNvSpPr txBox="1"/>
      </xdr:nvSpPr>
      <xdr:spPr>
        <a:xfrm>
          <a:off x="20199427"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33038</xdr:rowOff>
    </xdr:from>
    <xdr:ext cx="469744" cy="259045"/>
    <xdr:sp macro="" textlink="">
      <xdr:nvSpPr>
        <xdr:cNvPr id="635" name="n_3mainValue【消防施設】&#10;一人当たり面積">
          <a:extLst>
            <a:ext uri="{FF2B5EF4-FFF2-40B4-BE49-F238E27FC236}">
              <a16:creationId xmlns:a16="http://schemas.microsoft.com/office/drawing/2014/main" id="{0B676D40-D8EE-4C04-A07A-1526119FE976}"/>
            </a:ext>
          </a:extLst>
        </xdr:cNvPr>
        <xdr:cNvSpPr txBox="1"/>
      </xdr:nvSpPr>
      <xdr:spPr>
        <a:xfrm>
          <a:off x="19310427" y="1340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64788</xdr:rowOff>
    </xdr:from>
    <xdr:ext cx="469744" cy="259045"/>
    <xdr:sp macro="" textlink="">
      <xdr:nvSpPr>
        <xdr:cNvPr id="636" name="n_4mainValue【消防施設】&#10;一人当たり面積">
          <a:extLst>
            <a:ext uri="{FF2B5EF4-FFF2-40B4-BE49-F238E27FC236}">
              <a16:creationId xmlns:a16="http://schemas.microsoft.com/office/drawing/2014/main" id="{707D2885-899E-4652-8AF0-0B0D75934345}"/>
            </a:ext>
          </a:extLst>
        </xdr:cNvPr>
        <xdr:cNvSpPr txBox="1"/>
      </xdr:nvSpPr>
      <xdr:spPr>
        <a:xfrm>
          <a:off x="18421427" y="1343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DDB70F65-1449-4432-8C7E-7B03E820E3C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5907242F-0614-45AD-B55B-D42F99062B0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7885C4A6-CEEA-44DD-B441-229F76970E7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565B7540-02CF-4CF1-837E-C0D92806B3A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FB014D45-F40A-4A2B-AA16-C0E47E2D498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479DE4F1-0E8E-4DD8-9DCF-9742DDF777A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0A15F07A-6922-41D6-A207-CCE4735F3D3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AB4D6661-8346-405E-9F26-C1EEE77D4C1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B289C731-95D0-411D-8086-80DE8CF2AB0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F5C674AA-65B6-4B62-9877-8EDBA745CCD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44423C13-D517-47AC-8574-D20965437BD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F771F834-6E03-43C8-A9E0-1ABB9B023C0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5774F087-C2F0-46C9-9F63-9AECFC0F94A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7042757A-A7AA-4525-91D5-C708996CEB3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8A393159-0C41-4DC6-9F0E-69D7E7B1138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5F190243-AF85-491F-9085-0589DA4067F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43700D26-998A-4F72-BC23-9D5A2F862EF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89F57C6C-6BA5-43E8-92D1-FA08FE299C7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025AC1CB-3A66-4928-878F-4AB9C3ABAB8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D1571994-7E21-42D2-9BE2-E6986DFE698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33007185-CEE6-4D7B-8F6E-69D67761C23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C767865E-8A97-44DD-B5FA-128C34FDF82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DDF4FB2D-B950-4B92-819A-AC5E072D906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51D9D9A8-543D-4EDB-A087-19AC0E43371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13C1AB47-3710-4BCB-94D7-02D13FB8177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662" name="直線コネクタ 661">
          <a:extLst>
            <a:ext uri="{FF2B5EF4-FFF2-40B4-BE49-F238E27FC236}">
              <a16:creationId xmlns:a16="http://schemas.microsoft.com/office/drawing/2014/main" id="{3BEAA45D-5E78-469A-8720-D326460F7BB0}"/>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663" name="【庁舎】&#10;有形固定資産減価償却率最小値テキスト">
          <a:extLst>
            <a:ext uri="{FF2B5EF4-FFF2-40B4-BE49-F238E27FC236}">
              <a16:creationId xmlns:a16="http://schemas.microsoft.com/office/drawing/2014/main" id="{3195C913-A4FE-4273-83AB-AE34204004F9}"/>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664" name="直線コネクタ 663">
          <a:extLst>
            <a:ext uri="{FF2B5EF4-FFF2-40B4-BE49-F238E27FC236}">
              <a16:creationId xmlns:a16="http://schemas.microsoft.com/office/drawing/2014/main" id="{14F2B9B0-E541-4D03-A0BC-B8965C448036}"/>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665" name="【庁舎】&#10;有形固定資産減価償却率最大値テキスト">
          <a:extLst>
            <a:ext uri="{FF2B5EF4-FFF2-40B4-BE49-F238E27FC236}">
              <a16:creationId xmlns:a16="http://schemas.microsoft.com/office/drawing/2014/main" id="{325B1D74-4E56-43D1-8B72-61B1FF3732E5}"/>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666" name="直線コネクタ 665">
          <a:extLst>
            <a:ext uri="{FF2B5EF4-FFF2-40B4-BE49-F238E27FC236}">
              <a16:creationId xmlns:a16="http://schemas.microsoft.com/office/drawing/2014/main" id="{C8710B37-6890-46D5-B9ED-116AF8695C37}"/>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667" name="【庁舎】&#10;有形固定資産減価償却率平均値テキスト">
          <a:extLst>
            <a:ext uri="{FF2B5EF4-FFF2-40B4-BE49-F238E27FC236}">
              <a16:creationId xmlns:a16="http://schemas.microsoft.com/office/drawing/2014/main" id="{E48C23F4-B98C-43A8-A18B-F355CC3143EA}"/>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668" name="フローチャート: 判断 667">
          <a:extLst>
            <a:ext uri="{FF2B5EF4-FFF2-40B4-BE49-F238E27FC236}">
              <a16:creationId xmlns:a16="http://schemas.microsoft.com/office/drawing/2014/main" id="{4387FCF6-0C52-4222-8509-160A1F393A21}"/>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669" name="フローチャート: 判断 668">
          <a:extLst>
            <a:ext uri="{FF2B5EF4-FFF2-40B4-BE49-F238E27FC236}">
              <a16:creationId xmlns:a16="http://schemas.microsoft.com/office/drawing/2014/main" id="{D376A5A8-2F52-466C-ADE6-2F5C106087BF}"/>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670" name="フローチャート: 判断 669">
          <a:extLst>
            <a:ext uri="{FF2B5EF4-FFF2-40B4-BE49-F238E27FC236}">
              <a16:creationId xmlns:a16="http://schemas.microsoft.com/office/drawing/2014/main" id="{538A59D8-BED0-423B-8351-84161078F11A}"/>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671" name="フローチャート: 判断 670">
          <a:extLst>
            <a:ext uri="{FF2B5EF4-FFF2-40B4-BE49-F238E27FC236}">
              <a16:creationId xmlns:a16="http://schemas.microsoft.com/office/drawing/2014/main" id="{7F381DF3-245D-4E7D-BE42-2261F3F86E9D}"/>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672" name="フローチャート: 判断 671">
          <a:extLst>
            <a:ext uri="{FF2B5EF4-FFF2-40B4-BE49-F238E27FC236}">
              <a16:creationId xmlns:a16="http://schemas.microsoft.com/office/drawing/2014/main" id="{9FCF5C6B-0646-45C6-8811-3FF132BF6C26}"/>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95D4CC33-6D99-4064-971A-0FE38A3015C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8D140FB4-5A6D-4EA9-8AE1-24776B0B9FC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5C15F8BB-DE17-4CC5-9EB2-2119CF7A467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C196025-57FD-40FB-915D-0E8C7F61542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51E2D027-A052-4954-A583-9094F73D127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31931</xdr:rowOff>
    </xdr:from>
    <xdr:to>
      <xdr:col>85</xdr:col>
      <xdr:colOff>177800</xdr:colOff>
      <xdr:row>103</xdr:row>
      <xdr:rowOff>133531</xdr:rowOff>
    </xdr:to>
    <xdr:sp macro="" textlink="">
      <xdr:nvSpPr>
        <xdr:cNvPr id="678" name="楕円 677">
          <a:extLst>
            <a:ext uri="{FF2B5EF4-FFF2-40B4-BE49-F238E27FC236}">
              <a16:creationId xmlns:a16="http://schemas.microsoft.com/office/drawing/2014/main" id="{47259D03-7F4B-4ADE-93AC-2E4266EC5B5B}"/>
            </a:ext>
          </a:extLst>
        </xdr:cNvPr>
        <xdr:cNvSpPr/>
      </xdr:nvSpPr>
      <xdr:spPr>
        <a:xfrm>
          <a:off x="16268700" y="1769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54808</xdr:rowOff>
    </xdr:from>
    <xdr:ext cx="405111" cy="259045"/>
    <xdr:sp macro="" textlink="">
      <xdr:nvSpPr>
        <xdr:cNvPr id="679" name="【庁舎】&#10;有形固定資産減価償却率該当値テキスト">
          <a:extLst>
            <a:ext uri="{FF2B5EF4-FFF2-40B4-BE49-F238E27FC236}">
              <a16:creationId xmlns:a16="http://schemas.microsoft.com/office/drawing/2014/main" id="{35A87D11-2D7F-458F-8A18-9A75AB118CFD}"/>
            </a:ext>
          </a:extLst>
        </xdr:cNvPr>
        <xdr:cNvSpPr txBox="1"/>
      </xdr:nvSpPr>
      <xdr:spPr>
        <a:xfrm>
          <a:off x="16357600" y="17542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154395</xdr:rowOff>
    </xdr:from>
    <xdr:to>
      <xdr:col>81</xdr:col>
      <xdr:colOff>101600</xdr:colOff>
      <xdr:row>103</xdr:row>
      <xdr:rowOff>84545</xdr:rowOff>
    </xdr:to>
    <xdr:sp macro="" textlink="">
      <xdr:nvSpPr>
        <xdr:cNvPr id="680" name="楕円 679">
          <a:extLst>
            <a:ext uri="{FF2B5EF4-FFF2-40B4-BE49-F238E27FC236}">
              <a16:creationId xmlns:a16="http://schemas.microsoft.com/office/drawing/2014/main" id="{E89BDDE5-EE71-483F-870E-421BF985A2C4}"/>
            </a:ext>
          </a:extLst>
        </xdr:cNvPr>
        <xdr:cNvSpPr/>
      </xdr:nvSpPr>
      <xdr:spPr>
        <a:xfrm>
          <a:off x="15430500" y="1764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33745</xdr:rowOff>
    </xdr:from>
    <xdr:to>
      <xdr:col>85</xdr:col>
      <xdr:colOff>127000</xdr:colOff>
      <xdr:row>103</xdr:row>
      <xdr:rowOff>82731</xdr:rowOff>
    </xdr:to>
    <xdr:cxnSp macro="">
      <xdr:nvCxnSpPr>
        <xdr:cNvPr id="681" name="直線コネクタ 680">
          <a:extLst>
            <a:ext uri="{FF2B5EF4-FFF2-40B4-BE49-F238E27FC236}">
              <a16:creationId xmlns:a16="http://schemas.microsoft.com/office/drawing/2014/main" id="{497E0278-B1A0-4009-AB6F-8387D0F11A6A}"/>
            </a:ext>
          </a:extLst>
        </xdr:cNvPr>
        <xdr:cNvCxnSpPr/>
      </xdr:nvCxnSpPr>
      <xdr:spPr>
        <a:xfrm>
          <a:off x="15481300" y="17693095"/>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160927</xdr:rowOff>
    </xdr:from>
    <xdr:to>
      <xdr:col>76</xdr:col>
      <xdr:colOff>165100</xdr:colOff>
      <xdr:row>103</xdr:row>
      <xdr:rowOff>91077</xdr:rowOff>
    </xdr:to>
    <xdr:sp macro="" textlink="">
      <xdr:nvSpPr>
        <xdr:cNvPr id="682" name="楕円 681">
          <a:extLst>
            <a:ext uri="{FF2B5EF4-FFF2-40B4-BE49-F238E27FC236}">
              <a16:creationId xmlns:a16="http://schemas.microsoft.com/office/drawing/2014/main" id="{D71475D9-0677-4CC4-A292-E0F8367E9F19}"/>
            </a:ext>
          </a:extLst>
        </xdr:cNvPr>
        <xdr:cNvSpPr/>
      </xdr:nvSpPr>
      <xdr:spPr>
        <a:xfrm>
          <a:off x="14541500" y="1764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33745</xdr:rowOff>
    </xdr:from>
    <xdr:to>
      <xdr:col>81</xdr:col>
      <xdr:colOff>50800</xdr:colOff>
      <xdr:row>103</xdr:row>
      <xdr:rowOff>40277</xdr:rowOff>
    </xdr:to>
    <xdr:cxnSp macro="">
      <xdr:nvCxnSpPr>
        <xdr:cNvPr id="683" name="直線コネクタ 682">
          <a:extLst>
            <a:ext uri="{FF2B5EF4-FFF2-40B4-BE49-F238E27FC236}">
              <a16:creationId xmlns:a16="http://schemas.microsoft.com/office/drawing/2014/main" id="{FBDA80C1-2578-4416-98DF-86963ABA23FB}"/>
            </a:ext>
          </a:extLst>
        </xdr:cNvPr>
        <xdr:cNvCxnSpPr/>
      </xdr:nvCxnSpPr>
      <xdr:spPr>
        <a:xfrm flipV="1">
          <a:off x="14592300" y="1769309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58057</xdr:rowOff>
    </xdr:from>
    <xdr:to>
      <xdr:col>72</xdr:col>
      <xdr:colOff>38100</xdr:colOff>
      <xdr:row>102</xdr:row>
      <xdr:rowOff>159657</xdr:rowOff>
    </xdr:to>
    <xdr:sp macro="" textlink="">
      <xdr:nvSpPr>
        <xdr:cNvPr id="684" name="楕円 683">
          <a:extLst>
            <a:ext uri="{FF2B5EF4-FFF2-40B4-BE49-F238E27FC236}">
              <a16:creationId xmlns:a16="http://schemas.microsoft.com/office/drawing/2014/main" id="{AB9B8F1F-3C1C-41C2-91FA-FE54179EBD31}"/>
            </a:ext>
          </a:extLst>
        </xdr:cNvPr>
        <xdr:cNvSpPr/>
      </xdr:nvSpPr>
      <xdr:spPr>
        <a:xfrm>
          <a:off x="13652500" y="1754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108857</xdr:rowOff>
    </xdr:from>
    <xdr:to>
      <xdr:col>76</xdr:col>
      <xdr:colOff>114300</xdr:colOff>
      <xdr:row>103</xdr:row>
      <xdr:rowOff>40277</xdr:rowOff>
    </xdr:to>
    <xdr:cxnSp macro="">
      <xdr:nvCxnSpPr>
        <xdr:cNvPr id="685" name="直線コネクタ 684">
          <a:extLst>
            <a:ext uri="{FF2B5EF4-FFF2-40B4-BE49-F238E27FC236}">
              <a16:creationId xmlns:a16="http://schemas.microsoft.com/office/drawing/2014/main" id="{E3B29FEC-96CC-401C-A772-60B0305F9BCA}"/>
            </a:ext>
          </a:extLst>
        </xdr:cNvPr>
        <xdr:cNvCxnSpPr/>
      </xdr:nvCxnSpPr>
      <xdr:spPr>
        <a:xfrm>
          <a:off x="13703300" y="17596757"/>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31931</xdr:rowOff>
    </xdr:from>
    <xdr:to>
      <xdr:col>67</xdr:col>
      <xdr:colOff>101600</xdr:colOff>
      <xdr:row>102</xdr:row>
      <xdr:rowOff>133531</xdr:rowOff>
    </xdr:to>
    <xdr:sp macro="" textlink="">
      <xdr:nvSpPr>
        <xdr:cNvPr id="686" name="楕円 685">
          <a:extLst>
            <a:ext uri="{FF2B5EF4-FFF2-40B4-BE49-F238E27FC236}">
              <a16:creationId xmlns:a16="http://schemas.microsoft.com/office/drawing/2014/main" id="{BD723298-F95E-46F0-9220-B81604C2BFBC}"/>
            </a:ext>
          </a:extLst>
        </xdr:cNvPr>
        <xdr:cNvSpPr/>
      </xdr:nvSpPr>
      <xdr:spPr>
        <a:xfrm>
          <a:off x="12763500" y="175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82731</xdr:rowOff>
    </xdr:from>
    <xdr:to>
      <xdr:col>71</xdr:col>
      <xdr:colOff>177800</xdr:colOff>
      <xdr:row>102</xdr:row>
      <xdr:rowOff>108857</xdr:rowOff>
    </xdr:to>
    <xdr:cxnSp macro="">
      <xdr:nvCxnSpPr>
        <xdr:cNvPr id="687" name="直線コネクタ 686">
          <a:extLst>
            <a:ext uri="{FF2B5EF4-FFF2-40B4-BE49-F238E27FC236}">
              <a16:creationId xmlns:a16="http://schemas.microsoft.com/office/drawing/2014/main" id="{D9453902-2CAD-45DE-9E78-9712F972829E}"/>
            </a:ext>
          </a:extLst>
        </xdr:cNvPr>
        <xdr:cNvCxnSpPr/>
      </xdr:nvCxnSpPr>
      <xdr:spPr>
        <a:xfrm>
          <a:off x="12814300" y="175706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3827</xdr:rowOff>
    </xdr:from>
    <xdr:ext cx="405111" cy="259045"/>
    <xdr:sp macro="" textlink="">
      <xdr:nvSpPr>
        <xdr:cNvPr id="688" name="n_1aveValue【庁舎】&#10;有形固定資産減価償却率">
          <a:extLst>
            <a:ext uri="{FF2B5EF4-FFF2-40B4-BE49-F238E27FC236}">
              <a16:creationId xmlns:a16="http://schemas.microsoft.com/office/drawing/2014/main" id="{D6DE4DE8-8E38-4DBB-B4E4-70648A558BB1}"/>
            </a:ext>
          </a:extLst>
        </xdr:cNvPr>
        <xdr:cNvSpPr txBox="1"/>
      </xdr:nvSpPr>
      <xdr:spPr>
        <a:xfrm>
          <a:off x="15266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689" name="n_2aveValue【庁舎】&#10;有形固定資産減価償却率">
          <a:extLst>
            <a:ext uri="{FF2B5EF4-FFF2-40B4-BE49-F238E27FC236}">
              <a16:creationId xmlns:a16="http://schemas.microsoft.com/office/drawing/2014/main" id="{18D9702D-4C9B-4444-A9AD-E17382073CFA}"/>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165479</xdr:rowOff>
    </xdr:from>
    <xdr:ext cx="405111" cy="259045"/>
    <xdr:sp macro="" textlink="">
      <xdr:nvSpPr>
        <xdr:cNvPr id="690" name="n_3aveValue【庁舎】&#10;有形固定資産減価償却率">
          <a:extLst>
            <a:ext uri="{FF2B5EF4-FFF2-40B4-BE49-F238E27FC236}">
              <a16:creationId xmlns:a16="http://schemas.microsoft.com/office/drawing/2014/main" id="{56693765-7BA9-4567-96F3-64D6CB7B078C}"/>
            </a:ext>
          </a:extLst>
        </xdr:cNvPr>
        <xdr:cNvSpPr txBox="1"/>
      </xdr:nvSpPr>
      <xdr:spPr>
        <a:xfrm>
          <a:off x="13500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691" name="n_4aveValue【庁舎】&#10;有形固定資産減価償却率">
          <a:extLst>
            <a:ext uri="{FF2B5EF4-FFF2-40B4-BE49-F238E27FC236}">
              <a16:creationId xmlns:a16="http://schemas.microsoft.com/office/drawing/2014/main" id="{F7E8F86C-5845-4694-B6A8-9836F953B7C2}"/>
            </a:ext>
          </a:extLst>
        </xdr:cNvPr>
        <xdr:cNvSpPr txBox="1"/>
      </xdr:nvSpPr>
      <xdr:spPr>
        <a:xfrm>
          <a:off x="12611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101072</xdr:rowOff>
    </xdr:from>
    <xdr:ext cx="405111" cy="259045"/>
    <xdr:sp macro="" textlink="">
      <xdr:nvSpPr>
        <xdr:cNvPr id="692" name="n_1mainValue【庁舎】&#10;有形固定資産減価償却率">
          <a:extLst>
            <a:ext uri="{FF2B5EF4-FFF2-40B4-BE49-F238E27FC236}">
              <a16:creationId xmlns:a16="http://schemas.microsoft.com/office/drawing/2014/main" id="{92F18916-3462-4711-9960-435E6F5E91A6}"/>
            </a:ext>
          </a:extLst>
        </xdr:cNvPr>
        <xdr:cNvSpPr txBox="1"/>
      </xdr:nvSpPr>
      <xdr:spPr>
        <a:xfrm>
          <a:off x="15266044" y="174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107604</xdr:rowOff>
    </xdr:from>
    <xdr:ext cx="405111" cy="259045"/>
    <xdr:sp macro="" textlink="">
      <xdr:nvSpPr>
        <xdr:cNvPr id="693" name="n_2mainValue【庁舎】&#10;有形固定資産減価償却率">
          <a:extLst>
            <a:ext uri="{FF2B5EF4-FFF2-40B4-BE49-F238E27FC236}">
              <a16:creationId xmlns:a16="http://schemas.microsoft.com/office/drawing/2014/main" id="{4AB45205-BD97-416E-BC50-5722DE532ECF}"/>
            </a:ext>
          </a:extLst>
        </xdr:cNvPr>
        <xdr:cNvSpPr txBox="1"/>
      </xdr:nvSpPr>
      <xdr:spPr>
        <a:xfrm>
          <a:off x="14389744" y="1742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4734</xdr:rowOff>
    </xdr:from>
    <xdr:ext cx="405111" cy="259045"/>
    <xdr:sp macro="" textlink="">
      <xdr:nvSpPr>
        <xdr:cNvPr id="694" name="n_3mainValue【庁舎】&#10;有形固定資産減価償却率">
          <a:extLst>
            <a:ext uri="{FF2B5EF4-FFF2-40B4-BE49-F238E27FC236}">
              <a16:creationId xmlns:a16="http://schemas.microsoft.com/office/drawing/2014/main" id="{E5D66118-0E91-42DA-A98A-0400F7C75470}"/>
            </a:ext>
          </a:extLst>
        </xdr:cNvPr>
        <xdr:cNvSpPr txBox="1"/>
      </xdr:nvSpPr>
      <xdr:spPr>
        <a:xfrm>
          <a:off x="13500744" y="1732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150058</xdr:rowOff>
    </xdr:from>
    <xdr:ext cx="405111" cy="259045"/>
    <xdr:sp macro="" textlink="">
      <xdr:nvSpPr>
        <xdr:cNvPr id="695" name="n_4mainValue【庁舎】&#10;有形固定資産減価償却率">
          <a:extLst>
            <a:ext uri="{FF2B5EF4-FFF2-40B4-BE49-F238E27FC236}">
              <a16:creationId xmlns:a16="http://schemas.microsoft.com/office/drawing/2014/main" id="{DDA2EB65-6114-4784-8133-AB17403A6816}"/>
            </a:ext>
          </a:extLst>
        </xdr:cNvPr>
        <xdr:cNvSpPr txBox="1"/>
      </xdr:nvSpPr>
      <xdr:spPr>
        <a:xfrm>
          <a:off x="12611744" y="1729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E2BF3004-39DF-48BC-BD05-85EA8A38569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0928D63E-66DB-4A3F-ADE9-5FC887F6048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E2359907-BCDE-4B0B-879B-43F72DE9828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5BC7164E-11AA-4F36-ACC2-B4EC1DABF63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CF72B737-C747-4312-BCF3-176CB3DBB1D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D94B1F26-4EBB-47F4-9B98-14B0D16C02D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DCF2F563-C598-48CF-B81C-797CE9AF644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FB148FD7-6757-4808-A541-A4B8AD6DE9B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5D2C7F26-8484-4E0F-898A-9F3468244BE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05F2190F-5804-4C84-BD23-B5A3C6F05C7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6" name="直線コネクタ 705">
          <a:extLst>
            <a:ext uri="{FF2B5EF4-FFF2-40B4-BE49-F238E27FC236}">
              <a16:creationId xmlns:a16="http://schemas.microsoft.com/office/drawing/2014/main" id="{08201072-9EFF-4D77-9E9A-6327FA88604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7" name="テキスト ボックス 706">
          <a:extLst>
            <a:ext uri="{FF2B5EF4-FFF2-40B4-BE49-F238E27FC236}">
              <a16:creationId xmlns:a16="http://schemas.microsoft.com/office/drawing/2014/main" id="{7E639E05-E72B-4536-8309-7434CF8107C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8" name="直線コネクタ 707">
          <a:extLst>
            <a:ext uri="{FF2B5EF4-FFF2-40B4-BE49-F238E27FC236}">
              <a16:creationId xmlns:a16="http://schemas.microsoft.com/office/drawing/2014/main" id="{9E196821-DB73-4D00-BCCD-D33AA57A53E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9" name="テキスト ボックス 708">
          <a:extLst>
            <a:ext uri="{FF2B5EF4-FFF2-40B4-BE49-F238E27FC236}">
              <a16:creationId xmlns:a16="http://schemas.microsoft.com/office/drawing/2014/main" id="{5B7A9BB0-87ED-4A42-82AC-2DA5442C309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0" name="直線コネクタ 709">
          <a:extLst>
            <a:ext uri="{FF2B5EF4-FFF2-40B4-BE49-F238E27FC236}">
              <a16:creationId xmlns:a16="http://schemas.microsoft.com/office/drawing/2014/main" id="{1C45BF24-3EE0-4FBC-8653-F68429FBA82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1" name="テキスト ボックス 710">
          <a:extLst>
            <a:ext uri="{FF2B5EF4-FFF2-40B4-BE49-F238E27FC236}">
              <a16:creationId xmlns:a16="http://schemas.microsoft.com/office/drawing/2014/main" id="{C77B439B-B474-4E91-8C89-2DAEC5569117}"/>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2" name="直線コネクタ 711">
          <a:extLst>
            <a:ext uri="{FF2B5EF4-FFF2-40B4-BE49-F238E27FC236}">
              <a16:creationId xmlns:a16="http://schemas.microsoft.com/office/drawing/2014/main" id="{30F9D20B-3EDF-4B74-BBCC-F5D88E08B91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3" name="テキスト ボックス 712">
          <a:extLst>
            <a:ext uri="{FF2B5EF4-FFF2-40B4-BE49-F238E27FC236}">
              <a16:creationId xmlns:a16="http://schemas.microsoft.com/office/drawing/2014/main" id="{A9268363-49BA-4F96-967A-685C7D653E2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38CFABB3-B2C5-4B3D-B9CC-CB10C321C16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a:extLst>
            <a:ext uri="{FF2B5EF4-FFF2-40B4-BE49-F238E27FC236}">
              <a16:creationId xmlns:a16="http://schemas.microsoft.com/office/drawing/2014/main" id="{98AE8534-9EC7-4FBA-B2BE-61FC50E633A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庁舎】&#10;一人当たり面積グラフ枠">
          <a:extLst>
            <a:ext uri="{FF2B5EF4-FFF2-40B4-BE49-F238E27FC236}">
              <a16:creationId xmlns:a16="http://schemas.microsoft.com/office/drawing/2014/main" id="{FA247A1C-5036-4B48-81E2-6749853072B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717" name="直線コネクタ 716">
          <a:extLst>
            <a:ext uri="{FF2B5EF4-FFF2-40B4-BE49-F238E27FC236}">
              <a16:creationId xmlns:a16="http://schemas.microsoft.com/office/drawing/2014/main" id="{AB22B33A-B4EF-48E7-9A50-26E6A3EDB35A}"/>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718" name="【庁舎】&#10;一人当たり面積最小値テキスト">
          <a:extLst>
            <a:ext uri="{FF2B5EF4-FFF2-40B4-BE49-F238E27FC236}">
              <a16:creationId xmlns:a16="http://schemas.microsoft.com/office/drawing/2014/main" id="{1B178F54-4EE7-4042-9444-AA977752A065}"/>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719" name="直線コネクタ 718">
          <a:extLst>
            <a:ext uri="{FF2B5EF4-FFF2-40B4-BE49-F238E27FC236}">
              <a16:creationId xmlns:a16="http://schemas.microsoft.com/office/drawing/2014/main" id="{78D1D5EE-33AC-43F1-AFDA-DBD289BE3A49}"/>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720" name="【庁舎】&#10;一人当たり面積最大値テキスト">
          <a:extLst>
            <a:ext uri="{FF2B5EF4-FFF2-40B4-BE49-F238E27FC236}">
              <a16:creationId xmlns:a16="http://schemas.microsoft.com/office/drawing/2014/main" id="{4FCEBDA7-DEC7-454F-9D1F-432780048A05}"/>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721" name="直線コネクタ 720">
          <a:extLst>
            <a:ext uri="{FF2B5EF4-FFF2-40B4-BE49-F238E27FC236}">
              <a16:creationId xmlns:a16="http://schemas.microsoft.com/office/drawing/2014/main" id="{74EC037A-833F-4726-A85B-4298751513FF}"/>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89882</xdr:rowOff>
    </xdr:from>
    <xdr:ext cx="469744" cy="259045"/>
    <xdr:sp macro="" textlink="">
      <xdr:nvSpPr>
        <xdr:cNvPr id="722" name="【庁舎】&#10;一人当たり面積平均値テキスト">
          <a:extLst>
            <a:ext uri="{FF2B5EF4-FFF2-40B4-BE49-F238E27FC236}">
              <a16:creationId xmlns:a16="http://schemas.microsoft.com/office/drawing/2014/main" id="{F2616743-1121-4A0B-9131-25BC749BC02A}"/>
            </a:ext>
          </a:extLst>
        </xdr:cNvPr>
        <xdr:cNvSpPr txBox="1"/>
      </xdr:nvSpPr>
      <xdr:spPr>
        <a:xfrm>
          <a:off x="22199600" y="17920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723" name="フローチャート: 判断 722">
          <a:extLst>
            <a:ext uri="{FF2B5EF4-FFF2-40B4-BE49-F238E27FC236}">
              <a16:creationId xmlns:a16="http://schemas.microsoft.com/office/drawing/2014/main" id="{E2C0078C-DA85-4F3E-9ADB-99F383B7145D}"/>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724" name="フローチャート: 判断 723">
          <a:extLst>
            <a:ext uri="{FF2B5EF4-FFF2-40B4-BE49-F238E27FC236}">
              <a16:creationId xmlns:a16="http://schemas.microsoft.com/office/drawing/2014/main" id="{4F7B6879-B52E-457C-BBAF-9DA99DB1EEC7}"/>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725" name="フローチャート: 判断 724">
          <a:extLst>
            <a:ext uri="{FF2B5EF4-FFF2-40B4-BE49-F238E27FC236}">
              <a16:creationId xmlns:a16="http://schemas.microsoft.com/office/drawing/2014/main" id="{5E42CC80-3AE2-4AEF-BEB8-5030AC0E9E6A}"/>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726" name="フローチャート: 判断 725">
          <a:extLst>
            <a:ext uri="{FF2B5EF4-FFF2-40B4-BE49-F238E27FC236}">
              <a16:creationId xmlns:a16="http://schemas.microsoft.com/office/drawing/2014/main" id="{05AEA0D0-B90C-4D3D-9929-384C56258762}"/>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727" name="フローチャート: 判断 726">
          <a:extLst>
            <a:ext uri="{FF2B5EF4-FFF2-40B4-BE49-F238E27FC236}">
              <a16:creationId xmlns:a16="http://schemas.microsoft.com/office/drawing/2014/main" id="{917B4A19-D5EF-4661-9608-816B8B31D3FF}"/>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ED118057-9925-4703-A296-48360145E31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C2EFDB3-B73E-4C9C-B89C-C1AEEF1CF9F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C411D101-349F-4FB2-9E8C-1A0ADF33B39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9710982-5FA4-47CE-A494-F804F55F17B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9D50517D-183E-48B6-8D14-F9E25FE9F64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26772</xdr:rowOff>
    </xdr:from>
    <xdr:to>
      <xdr:col>116</xdr:col>
      <xdr:colOff>114300</xdr:colOff>
      <xdr:row>106</xdr:row>
      <xdr:rowOff>128372</xdr:rowOff>
    </xdr:to>
    <xdr:sp macro="" textlink="">
      <xdr:nvSpPr>
        <xdr:cNvPr id="733" name="楕円 732">
          <a:extLst>
            <a:ext uri="{FF2B5EF4-FFF2-40B4-BE49-F238E27FC236}">
              <a16:creationId xmlns:a16="http://schemas.microsoft.com/office/drawing/2014/main" id="{166AD3C7-5906-42D0-8D77-D36A8F1EC604}"/>
            </a:ext>
          </a:extLst>
        </xdr:cNvPr>
        <xdr:cNvSpPr/>
      </xdr:nvSpPr>
      <xdr:spPr>
        <a:xfrm>
          <a:off x="22110700" y="1820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5199</xdr:rowOff>
    </xdr:from>
    <xdr:ext cx="469744" cy="259045"/>
    <xdr:sp macro="" textlink="">
      <xdr:nvSpPr>
        <xdr:cNvPr id="734" name="【庁舎】&#10;一人当たり面積該当値テキスト">
          <a:extLst>
            <a:ext uri="{FF2B5EF4-FFF2-40B4-BE49-F238E27FC236}">
              <a16:creationId xmlns:a16="http://schemas.microsoft.com/office/drawing/2014/main" id="{02BBFE61-6EBE-4E42-8F8B-4843AB0B938D}"/>
            </a:ext>
          </a:extLst>
        </xdr:cNvPr>
        <xdr:cNvSpPr txBox="1"/>
      </xdr:nvSpPr>
      <xdr:spPr>
        <a:xfrm>
          <a:off x="22199600" y="1817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41859</xdr:rowOff>
    </xdr:from>
    <xdr:to>
      <xdr:col>112</xdr:col>
      <xdr:colOff>38100</xdr:colOff>
      <xdr:row>106</xdr:row>
      <xdr:rowOff>143459</xdr:rowOff>
    </xdr:to>
    <xdr:sp macro="" textlink="">
      <xdr:nvSpPr>
        <xdr:cNvPr id="735" name="楕円 734">
          <a:extLst>
            <a:ext uri="{FF2B5EF4-FFF2-40B4-BE49-F238E27FC236}">
              <a16:creationId xmlns:a16="http://schemas.microsoft.com/office/drawing/2014/main" id="{2E8EF618-A5F9-47F3-9B9E-29B133A9CDBD}"/>
            </a:ext>
          </a:extLst>
        </xdr:cNvPr>
        <xdr:cNvSpPr/>
      </xdr:nvSpPr>
      <xdr:spPr>
        <a:xfrm>
          <a:off x="21272500" y="1821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77572</xdr:rowOff>
    </xdr:from>
    <xdr:to>
      <xdr:col>116</xdr:col>
      <xdr:colOff>63500</xdr:colOff>
      <xdr:row>106</xdr:row>
      <xdr:rowOff>92659</xdr:rowOff>
    </xdr:to>
    <xdr:cxnSp macro="">
      <xdr:nvCxnSpPr>
        <xdr:cNvPr id="736" name="直線コネクタ 735">
          <a:extLst>
            <a:ext uri="{FF2B5EF4-FFF2-40B4-BE49-F238E27FC236}">
              <a16:creationId xmlns:a16="http://schemas.microsoft.com/office/drawing/2014/main" id="{CE101676-D9B5-42C0-9BF4-5BC29464005A}"/>
            </a:ext>
          </a:extLst>
        </xdr:cNvPr>
        <xdr:cNvCxnSpPr/>
      </xdr:nvCxnSpPr>
      <xdr:spPr>
        <a:xfrm flipV="1">
          <a:off x="21323300" y="18251272"/>
          <a:ext cx="8382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58319</xdr:rowOff>
    </xdr:from>
    <xdr:to>
      <xdr:col>107</xdr:col>
      <xdr:colOff>101600</xdr:colOff>
      <xdr:row>106</xdr:row>
      <xdr:rowOff>159919</xdr:rowOff>
    </xdr:to>
    <xdr:sp macro="" textlink="">
      <xdr:nvSpPr>
        <xdr:cNvPr id="737" name="楕円 736">
          <a:extLst>
            <a:ext uri="{FF2B5EF4-FFF2-40B4-BE49-F238E27FC236}">
              <a16:creationId xmlns:a16="http://schemas.microsoft.com/office/drawing/2014/main" id="{6540A194-B106-41DA-A716-A64CE5D4CE32}"/>
            </a:ext>
          </a:extLst>
        </xdr:cNvPr>
        <xdr:cNvSpPr/>
      </xdr:nvSpPr>
      <xdr:spPr>
        <a:xfrm>
          <a:off x="20383500" y="1823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92659</xdr:rowOff>
    </xdr:from>
    <xdr:to>
      <xdr:col>111</xdr:col>
      <xdr:colOff>177800</xdr:colOff>
      <xdr:row>106</xdr:row>
      <xdr:rowOff>109119</xdr:rowOff>
    </xdr:to>
    <xdr:cxnSp macro="">
      <xdr:nvCxnSpPr>
        <xdr:cNvPr id="738" name="直線コネクタ 737">
          <a:extLst>
            <a:ext uri="{FF2B5EF4-FFF2-40B4-BE49-F238E27FC236}">
              <a16:creationId xmlns:a16="http://schemas.microsoft.com/office/drawing/2014/main" id="{5EFE77E0-611B-437C-BF77-1BFDE74EAD4B}"/>
            </a:ext>
          </a:extLst>
        </xdr:cNvPr>
        <xdr:cNvCxnSpPr/>
      </xdr:nvCxnSpPr>
      <xdr:spPr>
        <a:xfrm flipV="1">
          <a:off x="20434300" y="18266359"/>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72949</xdr:rowOff>
    </xdr:from>
    <xdr:to>
      <xdr:col>102</xdr:col>
      <xdr:colOff>165100</xdr:colOff>
      <xdr:row>107</xdr:row>
      <xdr:rowOff>3099</xdr:rowOff>
    </xdr:to>
    <xdr:sp macro="" textlink="">
      <xdr:nvSpPr>
        <xdr:cNvPr id="739" name="楕円 738">
          <a:extLst>
            <a:ext uri="{FF2B5EF4-FFF2-40B4-BE49-F238E27FC236}">
              <a16:creationId xmlns:a16="http://schemas.microsoft.com/office/drawing/2014/main" id="{21443293-6218-49A9-A87E-2498CB8BCEC7}"/>
            </a:ext>
          </a:extLst>
        </xdr:cNvPr>
        <xdr:cNvSpPr/>
      </xdr:nvSpPr>
      <xdr:spPr>
        <a:xfrm>
          <a:off x="19494500" y="1824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109119</xdr:rowOff>
    </xdr:from>
    <xdr:to>
      <xdr:col>107</xdr:col>
      <xdr:colOff>50800</xdr:colOff>
      <xdr:row>106</xdr:row>
      <xdr:rowOff>123749</xdr:rowOff>
    </xdr:to>
    <xdr:cxnSp macro="">
      <xdr:nvCxnSpPr>
        <xdr:cNvPr id="740" name="直線コネクタ 739">
          <a:extLst>
            <a:ext uri="{FF2B5EF4-FFF2-40B4-BE49-F238E27FC236}">
              <a16:creationId xmlns:a16="http://schemas.microsoft.com/office/drawing/2014/main" id="{ECF1092F-AF97-43E8-8816-0050FBF828C7}"/>
            </a:ext>
          </a:extLst>
        </xdr:cNvPr>
        <xdr:cNvCxnSpPr/>
      </xdr:nvCxnSpPr>
      <xdr:spPr>
        <a:xfrm flipV="1">
          <a:off x="19545300" y="18282819"/>
          <a:ext cx="8890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83465</xdr:rowOff>
    </xdr:from>
    <xdr:to>
      <xdr:col>98</xdr:col>
      <xdr:colOff>38100</xdr:colOff>
      <xdr:row>107</xdr:row>
      <xdr:rowOff>13615</xdr:rowOff>
    </xdr:to>
    <xdr:sp macro="" textlink="">
      <xdr:nvSpPr>
        <xdr:cNvPr id="741" name="楕円 740">
          <a:extLst>
            <a:ext uri="{FF2B5EF4-FFF2-40B4-BE49-F238E27FC236}">
              <a16:creationId xmlns:a16="http://schemas.microsoft.com/office/drawing/2014/main" id="{784A62D6-FC71-4796-9370-EC43B1E009C2}"/>
            </a:ext>
          </a:extLst>
        </xdr:cNvPr>
        <xdr:cNvSpPr/>
      </xdr:nvSpPr>
      <xdr:spPr>
        <a:xfrm>
          <a:off x="18605500" y="1825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123749</xdr:rowOff>
    </xdr:from>
    <xdr:to>
      <xdr:col>102</xdr:col>
      <xdr:colOff>114300</xdr:colOff>
      <xdr:row>106</xdr:row>
      <xdr:rowOff>134265</xdr:rowOff>
    </xdr:to>
    <xdr:cxnSp macro="">
      <xdr:nvCxnSpPr>
        <xdr:cNvPr id="742" name="直線コネクタ 741">
          <a:extLst>
            <a:ext uri="{FF2B5EF4-FFF2-40B4-BE49-F238E27FC236}">
              <a16:creationId xmlns:a16="http://schemas.microsoft.com/office/drawing/2014/main" id="{0FC29622-E17C-4DAB-B97A-BABB82AC2858}"/>
            </a:ext>
          </a:extLst>
        </xdr:cNvPr>
        <xdr:cNvCxnSpPr/>
      </xdr:nvCxnSpPr>
      <xdr:spPr>
        <a:xfrm flipV="1">
          <a:off x="18656300" y="18297449"/>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50258</xdr:rowOff>
    </xdr:from>
    <xdr:ext cx="469744" cy="259045"/>
    <xdr:sp macro="" textlink="">
      <xdr:nvSpPr>
        <xdr:cNvPr id="743" name="n_1aveValue【庁舎】&#10;一人当たり面積">
          <a:extLst>
            <a:ext uri="{FF2B5EF4-FFF2-40B4-BE49-F238E27FC236}">
              <a16:creationId xmlns:a16="http://schemas.microsoft.com/office/drawing/2014/main" id="{63A41564-9805-406A-8928-4C9518C6E40C}"/>
            </a:ext>
          </a:extLst>
        </xdr:cNvPr>
        <xdr:cNvSpPr txBox="1"/>
      </xdr:nvSpPr>
      <xdr:spPr>
        <a:xfrm>
          <a:off x="21075727" y="1788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80891</xdr:rowOff>
    </xdr:from>
    <xdr:ext cx="469744" cy="259045"/>
    <xdr:sp macro="" textlink="">
      <xdr:nvSpPr>
        <xdr:cNvPr id="744" name="n_2aveValue【庁舎】&#10;一人当たり面積">
          <a:extLst>
            <a:ext uri="{FF2B5EF4-FFF2-40B4-BE49-F238E27FC236}">
              <a16:creationId xmlns:a16="http://schemas.microsoft.com/office/drawing/2014/main" id="{C3E0D824-1B13-4111-8B33-A39919B09A69}"/>
            </a:ext>
          </a:extLst>
        </xdr:cNvPr>
        <xdr:cNvSpPr txBox="1"/>
      </xdr:nvSpPr>
      <xdr:spPr>
        <a:xfrm>
          <a:off x="20199427" y="179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102379</xdr:rowOff>
    </xdr:from>
    <xdr:ext cx="469744" cy="259045"/>
    <xdr:sp macro="" textlink="">
      <xdr:nvSpPr>
        <xdr:cNvPr id="745" name="n_3aveValue【庁舎】&#10;一人当たり面積">
          <a:extLst>
            <a:ext uri="{FF2B5EF4-FFF2-40B4-BE49-F238E27FC236}">
              <a16:creationId xmlns:a16="http://schemas.microsoft.com/office/drawing/2014/main" id="{63083E11-F23B-4B9F-AF32-C969DBFA4D85}"/>
            </a:ext>
          </a:extLst>
        </xdr:cNvPr>
        <xdr:cNvSpPr txBox="1"/>
      </xdr:nvSpPr>
      <xdr:spPr>
        <a:xfrm>
          <a:off x="19310427" y="179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106036</xdr:rowOff>
    </xdr:from>
    <xdr:ext cx="469744" cy="259045"/>
    <xdr:sp macro="" textlink="">
      <xdr:nvSpPr>
        <xdr:cNvPr id="746" name="n_4aveValue【庁舎】&#10;一人当たり面積">
          <a:extLst>
            <a:ext uri="{FF2B5EF4-FFF2-40B4-BE49-F238E27FC236}">
              <a16:creationId xmlns:a16="http://schemas.microsoft.com/office/drawing/2014/main" id="{E9F0E078-C7BE-4BD0-96AD-86B729EB88CF}"/>
            </a:ext>
          </a:extLst>
        </xdr:cNvPr>
        <xdr:cNvSpPr txBox="1"/>
      </xdr:nvSpPr>
      <xdr:spPr>
        <a:xfrm>
          <a:off x="18421427" y="1793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134586</xdr:rowOff>
    </xdr:from>
    <xdr:ext cx="469744" cy="259045"/>
    <xdr:sp macro="" textlink="">
      <xdr:nvSpPr>
        <xdr:cNvPr id="747" name="n_1mainValue【庁舎】&#10;一人当たり面積">
          <a:extLst>
            <a:ext uri="{FF2B5EF4-FFF2-40B4-BE49-F238E27FC236}">
              <a16:creationId xmlns:a16="http://schemas.microsoft.com/office/drawing/2014/main" id="{8B30E252-5FC3-4BA9-AE33-23FD3AD89006}"/>
            </a:ext>
          </a:extLst>
        </xdr:cNvPr>
        <xdr:cNvSpPr txBox="1"/>
      </xdr:nvSpPr>
      <xdr:spPr>
        <a:xfrm>
          <a:off x="21075727" y="18308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151046</xdr:rowOff>
    </xdr:from>
    <xdr:ext cx="469744" cy="259045"/>
    <xdr:sp macro="" textlink="">
      <xdr:nvSpPr>
        <xdr:cNvPr id="748" name="n_2mainValue【庁舎】&#10;一人当たり面積">
          <a:extLst>
            <a:ext uri="{FF2B5EF4-FFF2-40B4-BE49-F238E27FC236}">
              <a16:creationId xmlns:a16="http://schemas.microsoft.com/office/drawing/2014/main" id="{07AADA94-CF13-43BC-BF7E-199FF22F6543}"/>
            </a:ext>
          </a:extLst>
        </xdr:cNvPr>
        <xdr:cNvSpPr txBox="1"/>
      </xdr:nvSpPr>
      <xdr:spPr>
        <a:xfrm>
          <a:off x="20199427" y="18324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165676</xdr:rowOff>
    </xdr:from>
    <xdr:ext cx="469744" cy="259045"/>
    <xdr:sp macro="" textlink="">
      <xdr:nvSpPr>
        <xdr:cNvPr id="749" name="n_3mainValue【庁舎】&#10;一人当たり面積">
          <a:extLst>
            <a:ext uri="{FF2B5EF4-FFF2-40B4-BE49-F238E27FC236}">
              <a16:creationId xmlns:a16="http://schemas.microsoft.com/office/drawing/2014/main" id="{EA321984-6712-4512-81EA-4E35BA0AF7D6}"/>
            </a:ext>
          </a:extLst>
        </xdr:cNvPr>
        <xdr:cNvSpPr txBox="1"/>
      </xdr:nvSpPr>
      <xdr:spPr>
        <a:xfrm>
          <a:off x="19310427" y="1833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4742</xdr:rowOff>
    </xdr:from>
    <xdr:ext cx="469744" cy="259045"/>
    <xdr:sp macro="" textlink="">
      <xdr:nvSpPr>
        <xdr:cNvPr id="750" name="n_4mainValue【庁舎】&#10;一人当たり面積">
          <a:extLst>
            <a:ext uri="{FF2B5EF4-FFF2-40B4-BE49-F238E27FC236}">
              <a16:creationId xmlns:a16="http://schemas.microsoft.com/office/drawing/2014/main" id="{52AA1215-BC8F-4A22-BB99-5F9325D8A433}"/>
            </a:ext>
          </a:extLst>
        </xdr:cNvPr>
        <xdr:cNvSpPr txBox="1"/>
      </xdr:nvSpPr>
      <xdr:spPr>
        <a:xfrm>
          <a:off x="18421427" y="18349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98CC61F1-DA8D-4F3C-A727-21A92209C99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012A0DFD-B185-481F-83E9-ABA65E8519C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D815C8E9-8FD4-40BA-BCFD-374F72FD7D8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・消防施設について、</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年度に消防署</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建替新築</a:t>
          </a:r>
          <a:r>
            <a:rPr kumimoji="1" lang="ja-JP" altLang="en-US" sz="1100">
              <a:solidFill>
                <a:schemeClr val="dk1"/>
              </a:solidFill>
              <a:effectLst/>
              <a:latin typeface="+mn-lt"/>
              <a:ea typeface="+mn-ea"/>
              <a:cs typeface="+mn-cs"/>
            </a:rPr>
            <a:t>したため、</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を下回っている。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また、一人</a:t>
          </a:r>
          <a:r>
            <a:rPr kumimoji="1" lang="ja-JP" altLang="en-US" sz="1100">
              <a:solidFill>
                <a:schemeClr val="dk1"/>
              </a:solidFill>
              <a:effectLst/>
              <a:latin typeface="+mn-lt"/>
              <a:ea typeface="+mn-ea"/>
              <a:cs typeface="+mn-cs"/>
            </a:rPr>
            <a:t>当</a:t>
          </a:r>
          <a:r>
            <a:rPr kumimoji="1" lang="ja-JP" altLang="ja-JP" sz="1100">
              <a:solidFill>
                <a:schemeClr val="dk1"/>
              </a:solidFill>
              <a:effectLst/>
              <a:latin typeface="+mn-lt"/>
              <a:ea typeface="+mn-ea"/>
              <a:cs typeface="+mn-cs"/>
            </a:rPr>
            <a:t>たり面積が類似団体</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大きく上回って</a:t>
          </a:r>
          <a:r>
            <a:rPr kumimoji="1" lang="ja-JP" altLang="en-US" sz="1100">
              <a:solidFill>
                <a:schemeClr val="dk1"/>
              </a:solidFill>
              <a:effectLst/>
              <a:latin typeface="+mn-lt"/>
              <a:ea typeface="+mn-ea"/>
              <a:cs typeface="+mn-cs"/>
            </a:rPr>
            <a:t>いるのは、</a:t>
          </a:r>
          <a:r>
            <a:rPr kumimoji="1" lang="ja-JP" altLang="ja-JP" sz="1100">
              <a:solidFill>
                <a:schemeClr val="dk1"/>
              </a:solidFill>
              <a:effectLst/>
              <a:latin typeface="+mn-lt"/>
              <a:ea typeface="+mn-ea"/>
              <a:cs typeface="+mn-cs"/>
            </a:rPr>
            <a:t>少子高齢化による団員の減少で分団を統合したが、施設をそのまま残している</a:t>
          </a:r>
          <a:r>
            <a:rPr kumimoji="1" lang="ja-JP" altLang="en-US" sz="1100">
              <a:solidFill>
                <a:schemeClr val="dk1"/>
              </a:solidFill>
              <a:effectLst/>
              <a:latin typeface="+mn-lt"/>
              <a:ea typeface="+mn-ea"/>
              <a:cs typeface="+mn-cs"/>
            </a:rPr>
            <a:t>ためである。</a:t>
          </a:r>
          <a:r>
            <a:rPr kumimoji="1" lang="ja-JP" altLang="ja-JP" sz="1100">
              <a:solidFill>
                <a:schemeClr val="dk1"/>
              </a:solidFill>
              <a:effectLst/>
              <a:latin typeface="+mn-lt"/>
              <a:ea typeface="+mn-ea"/>
              <a:cs typeface="+mn-cs"/>
            </a:rPr>
            <a:t>今後は</a:t>
          </a:r>
          <a:r>
            <a:rPr kumimoji="1" lang="ja-JP" altLang="en-US" sz="1100">
              <a:solidFill>
                <a:schemeClr val="dk1"/>
              </a:solidFill>
              <a:effectLst/>
              <a:latin typeface="+mn-lt"/>
              <a:ea typeface="+mn-ea"/>
              <a:cs typeface="+mn-cs"/>
            </a:rPr>
            <a:t>使用していない</a:t>
          </a:r>
          <a:r>
            <a:rPr kumimoji="1" lang="ja-JP" altLang="ja-JP" sz="1100">
              <a:solidFill>
                <a:schemeClr val="dk1"/>
              </a:solidFill>
              <a:effectLst/>
              <a:latin typeface="+mn-lt"/>
              <a:ea typeface="+mn-ea"/>
              <a:cs typeface="+mn-cs"/>
            </a:rPr>
            <a:t>分団</a:t>
          </a:r>
          <a:r>
            <a:rPr kumimoji="1" lang="ja-JP" altLang="en-US" sz="1100">
              <a:solidFill>
                <a:schemeClr val="dk1"/>
              </a:solidFill>
              <a:effectLst/>
              <a:latin typeface="+mn-lt"/>
              <a:ea typeface="+mn-ea"/>
              <a:cs typeface="+mn-cs"/>
            </a:rPr>
            <a:t>施設</a:t>
          </a:r>
          <a:r>
            <a:rPr kumimoji="1" lang="ja-JP" altLang="ja-JP" sz="1100">
              <a:solidFill>
                <a:schemeClr val="dk1"/>
              </a:solidFill>
              <a:effectLst/>
              <a:latin typeface="+mn-lt"/>
              <a:ea typeface="+mn-ea"/>
              <a:cs typeface="+mn-cs"/>
            </a:rPr>
            <a:t>を解体して資産の整理を行うことで類似団体平均に近づけていく。</a:t>
          </a:r>
          <a:endParaRPr lang="ja-JP" altLang="ja-JP" sz="1400">
            <a:effectLst/>
          </a:endParaRPr>
        </a:p>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庁舎の有形固定資産減価償却率</a:t>
          </a:r>
          <a:r>
            <a:rPr kumimoji="1" lang="ja-JP" altLang="en-US" sz="1100">
              <a:solidFill>
                <a:schemeClr val="dk1"/>
              </a:solidFill>
              <a:effectLst/>
              <a:latin typeface="+mn-lt"/>
              <a:ea typeface="+mn-ea"/>
              <a:cs typeface="+mn-cs"/>
            </a:rPr>
            <a:t>について、</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防災行政無線デジタル化事業によ</a:t>
          </a:r>
          <a:r>
            <a:rPr kumimoji="1" lang="ja-JP" altLang="en-US" sz="1100">
              <a:solidFill>
                <a:schemeClr val="dk1"/>
              </a:solidFill>
              <a:effectLst/>
              <a:latin typeface="+mn-lt"/>
              <a:ea typeface="+mn-ea"/>
              <a:cs typeface="+mn-cs"/>
            </a:rPr>
            <a:t>り類似団体を大きく下回ったが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以降は大きな改修もないため、</a:t>
          </a:r>
          <a:r>
            <a:rPr kumimoji="1" lang="ja-JP" altLang="ja-JP" sz="1100">
              <a:solidFill>
                <a:schemeClr val="dk1"/>
              </a:solidFill>
              <a:effectLst/>
              <a:latin typeface="+mn-lt"/>
              <a:ea typeface="+mn-ea"/>
              <a:cs typeface="+mn-cs"/>
            </a:rPr>
            <a:t>緩やかな</a:t>
          </a:r>
          <a:r>
            <a:rPr kumimoji="1" lang="ja-JP" altLang="en-US" sz="1100">
              <a:solidFill>
                <a:schemeClr val="dk1"/>
              </a:solidFill>
              <a:effectLst/>
              <a:latin typeface="+mn-lt"/>
              <a:ea typeface="+mn-ea"/>
              <a:cs typeface="+mn-cs"/>
            </a:rPr>
            <a:t>増加となっている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mn-lt"/>
              <a:ea typeface="+mn-ea"/>
              <a:cs typeface="+mn-cs"/>
            </a:rPr>
            <a:t>・体育館</a:t>
          </a:r>
          <a:r>
            <a:rPr kumimoji="1" lang="ja-JP" altLang="ja-JP" sz="1100">
              <a:solidFill>
                <a:schemeClr val="dk1"/>
              </a:solidFill>
              <a:effectLst/>
              <a:latin typeface="+mn-lt"/>
              <a:ea typeface="+mn-ea"/>
              <a:cs typeface="+mn-cs"/>
            </a:rPr>
            <a:t>の有形固定資産減価償却率は</a:t>
          </a:r>
          <a:r>
            <a:rPr kumimoji="1" lang="ja-JP" altLang="en-US" sz="1100">
              <a:solidFill>
                <a:schemeClr val="dk1"/>
              </a:solidFill>
              <a:effectLst/>
              <a:latin typeface="+mn-lt"/>
              <a:ea typeface="+mn-ea"/>
              <a:cs typeface="+mn-cs"/>
            </a:rPr>
            <a:t>町総合体育館の新築により類似</a:t>
          </a:r>
          <a:r>
            <a:rPr kumimoji="1" lang="ja-JP" altLang="ja-JP" sz="1100">
              <a:solidFill>
                <a:schemeClr val="dk1"/>
              </a:solidFill>
              <a:effectLst/>
              <a:latin typeface="+mn-lt"/>
              <a:ea typeface="+mn-ea"/>
              <a:cs typeface="+mn-cs"/>
            </a:rPr>
            <a:t>団体平均</a:t>
          </a:r>
          <a:r>
            <a:rPr kumimoji="1" lang="ja-JP" altLang="en-US" sz="1100">
              <a:solidFill>
                <a:schemeClr val="dk1"/>
              </a:solidFill>
              <a:effectLst/>
              <a:latin typeface="+mn-lt"/>
              <a:ea typeface="+mn-ea"/>
              <a:cs typeface="+mn-cs"/>
            </a:rPr>
            <a:t>を下回っているが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毎年緩やかに増加している。</a:t>
          </a:r>
          <a:r>
            <a:rPr kumimoji="1" lang="ja-JP" altLang="ja-JP" sz="1100">
              <a:solidFill>
                <a:schemeClr val="dk1"/>
              </a:solidFill>
              <a:effectLst/>
              <a:latin typeface="+mn-lt"/>
              <a:ea typeface="+mn-ea"/>
              <a:cs typeface="+mn-cs"/>
            </a:rPr>
            <a:t>過去に建設された建物の老朽化が進んでいる状況が変わらないうちは増加していくため、計画的な施設更新が必要である。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市民会館の有形固定資産減価償却率</a:t>
          </a:r>
          <a:r>
            <a:rPr kumimoji="1" lang="ja-JP" altLang="en-US" sz="1100">
              <a:solidFill>
                <a:schemeClr val="dk1"/>
              </a:solidFill>
              <a:effectLst/>
              <a:latin typeface="+mn-lt"/>
              <a:ea typeface="+mn-ea"/>
              <a:cs typeface="+mn-cs"/>
            </a:rPr>
            <a:t>について、類似団体と同じように推移しているが依然として平均より高いままであり、</a:t>
          </a:r>
          <a:r>
            <a:rPr kumimoji="1" lang="ja-JP" altLang="ja-JP" sz="1100">
              <a:solidFill>
                <a:schemeClr val="dk1"/>
              </a:solidFill>
              <a:effectLst/>
              <a:latin typeface="+mn-lt"/>
              <a:ea typeface="+mn-ea"/>
              <a:cs typeface="+mn-cs"/>
            </a:rPr>
            <a:t>過去に建設された建物の老朽化が進んでいる</a:t>
          </a:r>
          <a:r>
            <a:rPr kumimoji="1" lang="ja-JP" altLang="en-US" sz="1100">
              <a:solidFill>
                <a:schemeClr val="dk1"/>
              </a:solidFill>
              <a:effectLst/>
              <a:latin typeface="+mn-lt"/>
              <a:ea typeface="+mn-ea"/>
              <a:cs typeface="+mn-cs"/>
            </a:rPr>
            <a:t>ため、年々償却率は高くなるので</a:t>
          </a:r>
          <a:r>
            <a:rPr kumimoji="1" lang="ja-JP" altLang="ja-JP" sz="1100">
              <a:solidFill>
                <a:schemeClr val="dk1"/>
              </a:solidFill>
              <a:effectLst/>
              <a:latin typeface="+mn-lt"/>
              <a:ea typeface="+mn-ea"/>
              <a:cs typeface="+mn-cs"/>
            </a:rPr>
            <a:t>、計画的な施設更新が必要である。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L12" sqref="L12:Q12"/>
    </sheetView>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583" t="s">
        <v>119</v>
      </c>
      <c r="C1" s="583"/>
      <c r="D1" s="583"/>
      <c r="E1" s="583"/>
      <c r="F1" s="583"/>
      <c r="G1" s="583"/>
      <c r="H1" s="583"/>
      <c r="I1" s="583"/>
      <c r="J1" s="583"/>
      <c r="K1" s="583"/>
      <c r="L1" s="583"/>
      <c r="M1" s="583"/>
      <c r="N1" s="583"/>
      <c r="O1" s="583"/>
      <c r="P1" s="583"/>
      <c r="Q1" s="583"/>
      <c r="R1" s="583"/>
      <c r="S1" s="583"/>
      <c r="T1" s="583"/>
      <c r="U1" s="583"/>
      <c r="V1" s="583"/>
      <c r="W1" s="583"/>
      <c r="X1" s="583"/>
      <c r="Y1" s="583"/>
      <c r="Z1" s="583"/>
      <c r="AA1" s="583"/>
      <c r="AB1" s="583"/>
      <c r="AC1" s="583"/>
      <c r="AD1" s="583"/>
      <c r="AE1" s="583"/>
      <c r="AF1" s="583"/>
      <c r="AG1" s="583"/>
      <c r="AH1" s="583"/>
      <c r="AI1" s="583"/>
      <c r="AJ1" s="583"/>
      <c r="AK1" s="583"/>
      <c r="AL1" s="583"/>
      <c r="AM1" s="583"/>
      <c r="AN1" s="583"/>
      <c r="AO1" s="583"/>
      <c r="AP1" s="583"/>
      <c r="AQ1" s="583"/>
      <c r="AR1" s="583"/>
      <c r="AS1" s="583"/>
      <c r="AT1" s="583"/>
      <c r="AU1" s="583"/>
      <c r="AV1" s="583"/>
      <c r="AW1" s="583"/>
      <c r="AX1" s="583"/>
      <c r="AY1" s="583"/>
      <c r="AZ1" s="583"/>
      <c r="BA1" s="583"/>
      <c r="BB1" s="583"/>
      <c r="BC1" s="583"/>
      <c r="BD1" s="583"/>
      <c r="BE1" s="583"/>
      <c r="BF1" s="583"/>
      <c r="BG1" s="583"/>
      <c r="BH1" s="583"/>
      <c r="BI1" s="583"/>
      <c r="BJ1" s="583"/>
      <c r="BK1" s="583"/>
      <c r="BL1" s="583"/>
      <c r="BM1" s="583"/>
      <c r="BN1" s="583"/>
      <c r="BO1" s="583"/>
      <c r="BP1" s="583"/>
      <c r="BQ1" s="583"/>
      <c r="BR1" s="583"/>
      <c r="BS1" s="583"/>
      <c r="BT1" s="583"/>
      <c r="BU1" s="583"/>
      <c r="BV1" s="583"/>
      <c r="BW1" s="583"/>
      <c r="BX1" s="583"/>
      <c r="BY1" s="583"/>
      <c r="BZ1" s="583"/>
      <c r="CA1" s="583"/>
      <c r="CB1" s="583"/>
      <c r="CC1" s="583"/>
      <c r="CD1" s="583"/>
      <c r="CE1" s="583"/>
      <c r="CF1" s="583"/>
      <c r="CG1" s="583"/>
      <c r="CH1" s="583"/>
      <c r="CI1" s="583"/>
      <c r="CJ1" s="583"/>
      <c r="CK1" s="583"/>
      <c r="CL1" s="583"/>
      <c r="CM1" s="583"/>
      <c r="CN1" s="583"/>
      <c r="CO1" s="583"/>
      <c r="CP1" s="583"/>
      <c r="CQ1" s="583"/>
      <c r="CR1" s="583"/>
      <c r="CS1" s="583"/>
      <c r="CT1" s="583"/>
      <c r="CU1" s="583"/>
      <c r="CV1" s="583"/>
      <c r="CW1" s="583"/>
      <c r="CX1" s="583"/>
      <c r="CY1" s="583"/>
      <c r="CZ1" s="583"/>
      <c r="DA1" s="583"/>
      <c r="DB1" s="583"/>
      <c r="DC1" s="583"/>
      <c r="DD1" s="583"/>
      <c r="DE1" s="583"/>
      <c r="DF1" s="583"/>
      <c r="DG1" s="583"/>
      <c r="DH1" s="583"/>
      <c r="DI1" s="583"/>
      <c r="DJ1" s="2"/>
      <c r="DK1" s="2"/>
      <c r="DL1" s="2"/>
      <c r="DM1" s="2"/>
      <c r="DN1" s="2"/>
      <c r="DO1" s="2"/>
    </row>
    <row r="2" spans="1:119" ht="24" x14ac:dyDescent="0.15">
      <c r="B2" s="3" t="s">
        <v>120</v>
      </c>
      <c r="C2" s="3"/>
      <c r="D2" s="10"/>
    </row>
    <row r="3" spans="1:119" ht="18.75" customHeight="1" x14ac:dyDescent="0.15">
      <c r="A3" s="2"/>
      <c r="B3" s="417" t="s">
        <v>121</v>
      </c>
      <c r="C3" s="418"/>
      <c r="D3" s="418"/>
      <c r="E3" s="419"/>
      <c r="F3" s="419"/>
      <c r="G3" s="419"/>
      <c r="H3" s="419"/>
      <c r="I3" s="419"/>
      <c r="J3" s="419"/>
      <c r="K3" s="419"/>
      <c r="L3" s="419" t="s">
        <v>124</v>
      </c>
      <c r="M3" s="419"/>
      <c r="N3" s="419"/>
      <c r="O3" s="419"/>
      <c r="P3" s="419"/>
      <c r="Q3" s="419"/>
      <c r="R3" s="425"/>
      <c r="S3" s="425"/>
      <c r="T3" s="425"/>
      <c r="U3" s="425"/>
      <c r="V3" s="426"/>
      <c r="W3" s="430" t="s">
        <v>125</v>
      </c>
      <c r="X3" s="431"/>
      <c r="Y3" s="431"/>
      <c r="Z3" s="431"/>
      <c r="AA3" s="431"/>
      <c r="AB3" s="418"/>
      <c r="AC3" s="425" t="s">
        <v>126</v>
      </c>
      <c r="AD3" s="431"/>
      <c r="AE3" s="431"/>
      <c r="AF3" s="431"/>
      <c r="AG3" s="431"/>
      <c r="AH3" s="431"/>
      <c r="AI3" s="431"/>
      <c r="AJ3" s="431"/>
      <c r="AK3" s="431"/>
      <c r="AL3" s="435"/>
      <c r="AM3" s="430" t="s">
        <v>127</v>
      </c>
      <c r="AN3" s="431"/>
      <c r="AO3" s="431"/>
      <c r="AP3" s="431"/>
      <c r="AQ3" s="431"/>
      <c r="AR3" s="431"/>
      <c r="AS3" s="431"/>
      <c r="AT3" s="431"/>
      <c r="AU3" s="431"/>
      <c r="AV3" s="431"/>
      <c r="AW3" s="431"/>
      <c r="AX3" s="435"/>
      <c r="AY3" s="458" t="s">
        <v>3</v>
      </c>
      <c r="AZ3" s="459"/>
      <c r="BA3" s="459"/>
      <c r="BB3" s="459"/>
      <c r="BC3" s="459"/>
      <c r="BD3" s="459"/>
      <c r="BE3" s="459"/>
      <c r="BF3" s="459"/>
      <c r="BG3" s="459"/>
      <c r="BH3" s="459"/>
      <c r="BI3" s="459"/>
      <c r="BJ3" s="459"/>
      <c r="BK3" s="459"/>
      <c r="BL3" s="459"/>
      <c r="BM3" s="584"/>
      <c r="BN3" s="430" t="s">
        <v>55</v>
      </c>
      <c r="BO3" s="431"/>
      <c r="BP3" s="431"/>
      <c r="BQ3" s="431"/>
      <c r="BR3" s="431"/>
      <c r="BS3" s="431"/>
      <c r="BT3" s="431"/>
      <c r="BU3" s="435"/>
      <c r="BV3" s="430" t="s">
        <v>131</v>
      </c>
      <c r="BW3" s="431"/>
      <c r="BX3" s="431"/>
      <c r="BY3" s="431"/>
      <c r="BZ3" s="431"/>
      <c r="CA3" s="431"/>
      <c r="CB3" s="431"/>
      <c r="CC3" s="435"/>
      <c r="CD3" s="458" t="s">
        <v>3</v>
      </c>
      <c r="CE3" s="459"/>
      <c r="CF3" s="459"/>
      <c r="CG3" s="459"/>
      <c r="CH3" s="459"/>
      <c r="CI3" s="459"/>
      <c r="CJ3" s="459"/>
      <c r="CK3" s="459"/>
      <c r="CL3" s="459"/>
      <c r="CM3" s="459"/>
      <c r="CN3" s="459"/>
      <c r="CO3" s="459"/>
      <c r="CP3" s="459"/>
      <c r="CQ3" s="459"/>
      <c r="CR3" s="459"/>
      <c r="CS3" s="584"/>
      <c r="CT3" s="430" t="s">
        <v>132</v>
      </c>
      <c r="CU3" s="431"/>
      <c r="CV3" s="431"/>
      <c r="CW3" s="431"/>
      <c r="CX3" s="431"/>
      <c r="CY3" s="431"/>
      <c r="CZ3" s="431"/>
      <c r="DA3" s="435"/>
      <c r="DB3" s="430" t="s">
        <v>135</v>
      </c>
      <c r="DC3" s="431"/>
      <c r="DD3" s="431"/>
      <c r="DE3" s="431"/>
      <c r="DF3" s="431"/>
      <c r="DG3" s="431"/>
      <c r="DH3" s="431"/>
      <c r="DI3" s="435"/>
    </row>
    <row r="4" spans="1:119" ht="18.75" customHeight="1" x14ac:dyDescent="0.15">
      <c r="A4" s="2"/>
      <c r="B4" s="420"/>
      <c r="C4" s="421"/>
      <c r="D4" s="421"/>
      <c r="E4" s="422"/>
      <c r="F4" s="422"/>
      <c r="G4" s="422"/>
      <c r="H4" s="422"/>
      <c r="I4" s="422"/>
      <c r="J4" s="422"/>
      <c r="K4" s="422"/>
      <c r="L4" s="422"/>
      <c r="M4" s="422"/>
      <c r="N4" s="422"/>
      <c r="O4" s="422"/>
      <c r="P4" s="422"/>
      <c r="Q4" s="422"/>
      <c r="R4" s="427"/>
      <c r="S4" s="427"/>
      <c r="T4" s="427"/>
      <c r="U4" s="427"/>
      <c r="V4" s="428"/>
      <c r="W4" s="432"/>
      <c r="X4" s="433"/>
      <c r="Y4" s="433"/>
      <c r="Z4" s="433"/>
      <c r="AA4" s="433"/>
      <c r="AB4" s="421"/>
      <c r="AC4" s="427"/>
      <c r="AD4" s="433"/>
      <c r="AE4" s="433"/>
      <c r="AF4" s="433"/>
      <c r="AG4" s="433"/>
      <c r="AH4" s="433"/>
      <c r="AI4" s="433"/>
      <c r="AJ4" s="433"/>
      <c r="AK4" s="433"/>
      <c r="AL4" s="436"/>
      <c r="AM4" s="434"/>
      <c r="AN4" s="381"/>
      <c r="AO4" s="381"/>
      <c r="AP4" s="381"/>
      <c r="AQ4" s="381"/>
      <c r="AR4" s="381"/>
      <c r="AS4" s="381"/>
      <c r="AT4" s="381"/>
      <c r="AU4" s="381"/>
      <c r="AV4" s="381"/>
      <c r="AW4" s="381"/>
      <c r="AX4" s="437"/>
      <c r="AY4" s="413" t="s">
        <v>136</v>
      </c>
      <c r="AZ4" s="414"/>
      <c r="BA4" s="414"/>
      <c r="BB4" s="414"/>
      <c r="BC4" s="414"/>
      <c r="BD4" s="414"/>
      <c r="BE4" s="414"/>
      <c r="BF4" s="414"/>
      <c r="BG4" s="414"/>
      <c r="BH4" s="414"/>
      <c r="BI4" s="414"/>
      <c r="BJ4" s="414"/>
      <c r="BK4" s="414"/>
      <c r="BL4" s="414"/>
      <c r="BM4" s="415"/>
      <c r="BN4" s="374">
        <v>3256098</v>
      </c>
      <c r="BO4" s="375"/>
      <c r="BP4" s="375"/>
      <c r="BQ4" s="375"/>
      <c r="BR4" s="375"/>
      <c r="BS4" s="375"/>
      <c r="BT4" s="375"/>
      <c r="BU4" s="376"/>
      <c r="BV4" s="374">
        <v>3908721</v>
      </c>
      <c r="BW4" s="375"/>
      <c r="BX4" s="375"/>
      <c r="BY4" s="375"/>
      <c r="BZ4" s="375"/>
      <c r="CA4" s="375"/>
      <c r="CB4" s="375"/>
      <c r="CC4" s="376"/>
      <c r="CD4" s="551" t="s">
        <v>138</v>
      </c>
      <c r="CE4" s="552"/>
      <c r="CF4" s="552"/>
      <c r="CG4" s="552"/>
      <c r="CH4" s="552"/>
      <c r="CI4" s="552"/>
      <c r="CJ4" s="552"/>
      <c r="CK4" s="552"/>
      <c r="CL4" s="552"/>
      <c r="CM4" s="552"/>
      <c r="CN4" s="552"/>
      <c r="CO4" s="552"/>
      <c r="CP4" s="552"/>
      <c r="CQ4" s="552"/>
      <c r="CR4" s="552"/>
      <c r="CS4" s="553"/>
      <c r="CT4" s="585">
        <v>2.9</v>
      </c>
      <c r="CU4" s="586"/>
      <c r="CV4" s="586"/>
      <c r="CW4" s="586"/>
      <c r="CX4" s="586"/>
      <c r="CY4" s="586"/>
      <c r="CZ4" s="586"/>
      <c r="DA4" s="587"/>
      <c r="DB4" s="585">
        <v>4.2</v>
      </c>
      <c r="DC4" s="586"/>
      <c r="DD4" s="586"/>
      <c r="DE4" s="586"/>
      <c r="DF4" s="586"/>
      <c r="DG4" s="586"/>
      <c r="DH4" s="586"/>
      <c r="DI4" s="587"/>
    </row>
    <row r="5" spans="1:119" ht="18.75" customHeight="1" x14ac:dyDescent="0.15">
      <c r="A5" s="2"/>
      <c r="B5" s="423"/>
      <c r="C5" s="382"/>
      <c r="D5" s="382"/>
      <c r="E5" s="424"/>
      <c r="F5" s="424"/>
      <c r="G5" s="424"/>
      <c r="H5" s="424"/>
      <c r="I5" s="424"/>
      <c r="J5" s="424"/>
      <c r="K5" s="424"/>
      <c r="L5" s="424"/>
      <c r="M5" s="424"/>
      <c r="N5" s="424"/>
      <c r="O5" s="424"/>
      <c r="P5" s="424"/>
      <c r="Q5" s="424"/>
      <c r="R5" s="380"/>
      <c r="S5" s="380"/>
      <c r="T5" s="380"/>
      <c r="U5" s="380"/>
      <c r="V5" s="429"/>
      <c r="W5" s="434"/>
      <c r="X5" s="381"/>
      <c r="Y5" s="381"/>
      <c r="Z5" s="381"/>
      <c r="AA5" s="381"/>
      <c r="AB5" s="382"/>
      <c r="AC5" s="380"/>
      <c r="AD5" s="381"/>
      <c r="AE5" s="381"/>
      <c r="AF5" s="381"/>
      <c r="AG5" s="381"/>
      <c r="AH5" s="381"/>
      <c r="AI5" s="381"/>
      <c r="AJ5" s="381"/>
      <c r="AK5" s="381"/>
      <c r="AL5" s="437"/>
      <c r="AM5" s="522" t="s">
        <v>139</v>
      </c>
      <c r="AN5" s="407"/>
      <c r="AO5" s="407"/>
      <c r="AP5" s="407"/>
      <c r="AQ5" s="407"/>
      <c r="AR5" s="407"/>
      <c r="AS5" s="407"/>
      <c r="AT5" s="408"/>
      <c r="AU5" s="523" t="s">
        <v>140</v>
      </c>
      <c r="AV5" s="524"/>
      <c r="AW5" s="524"/>
      <c r="AX5" s="524"/>
      <c r="AY5" s="496" t="s">
        <v>141</v>
      </c>
      <c r="AZ5" s="497"/>
      <c r="BA5" s="497"/>
      <c r="BB5" s="497"/>
      <c r="BC5" s="497"/>
      <c r="BD5" s="497"/>
      <c r="BE5" s="497"/>
      <c r="BF5" s="497"/>
      <c r="BG5" s="497"/>
      <c r="BH5" s="497"/>
      <c r="BI5" s="497"/>
      <c r="BJ5" s="497"/>
      <c r="BK5" s="497"/>
      <c r="BL5" s="497"/>
      <c r="BM5" s="498"/>
      <c r="BN5" s="368">
        <v>3199191</v>
      </c>
      <c r="BO5" s="369"/>
      <c r="BP5" s="369"/>
      <c r="BQ5" s="369"/>
      <c r="BR5" s="369"/>
      <c r="BS5" s="369"/>
      <c r="BT5" s="369"/>
      <c r="BU5" s="370"/>
      <c r="BV5" s="368">
        <v>3817591</v>
      </c>
      <c r="BW5" s="369"/>
      <c r="BX5" s="369"/>
      <c r="BY5" s="369"/>
      <c r="BZ5" s="369"/>
      <c r="CA5" s="369"/>
      <c r="CB5" s="369"/>
      <c r="CC5" s="370"/>
      <c r="CD5" s="504" t="s">
        <v>144</v>
      </c>
      <c r="CE5" s="474"/>
      <c r="CF5" s="474"/>
      <c r="CG5" s="474"/>
      <c r="CH5" s="474"/>
      <c r="CI5" s="474"/>
      <c r="CJ5" s="474"/>
      <c r="CK5" s="474"/>
      <c r="CL5" s="474"/>
      <c r="CM5" s="474"/>
      <c r="CN5" s="474"/>
      <c r="CO5" s="474"/>
      <c r="CP5" s="474"/>
      <c r="CQ5" s="474"/>
      <c r="CR5" s="474"/>
      <c r="CS5" s="505"/>
      <c r="CT5" s="356">
        <v>78.3</v>
      </c>
      <c r="CU5" s="357"/>
      <c r="CV5" s="357"/>
      <c r="CW5" s="357"/>
      <c r="CX5" s="357"/>
      <c r="CY5" s="357"/>
      <c r="CZ5" s="357"/>
      <c r="DA5" s="358"/>
      <c r="DB5" s="356">
        <v>77.099999999999994</v>
      </c>
      <c r="DC5" s="357"/>
      <c r="DD5" s="357"/>
      <c r="DE5" s="357"/>
      <c r="DF5" s="357"/>
      <c r="DG5" s="357"/>
      <c r="DH5" s="357"/>
      <c r="DI5" s="358"/>
    </row>
    <row r="6" spans="1:119" ht="18.75" customHeight="1" x14ac:dyDescent="0.15">
      <c r="A6" s="2"/>
      <c r="B6" s="438" t="s">
        <v>145</v>
      </c>
      <c r="C6" s="379"/>
      <c r="D6" s="379"/>
      <c r="E6" s="439"/>
      <c r="F6" s="439"/>
      <c r="G6" s="439"/>
      <c r="H6" s="439"/>
      <c r="I6" s="439"/>
      <c r="J6" s="439"/>
      <c r="K6" s="439"/>
      <c r="L6" s="439" t="s">
        <v>146</v>
      </c>
      <c r="M6" s="439"/>
      <c r="N6" s="439"/>
      <c r="O6" s="439"/>
      <c r="P6" s="439"/>
      <c r="Q6" s="439"/>
      <c r="R6" s="377"/>
      <c r="S6" s="377"/>
      <c r="T6" s="377"/>
      <c r="U6" s="377"/>
      <c r="V6" s="443"/>
      <c r="W6" s="446" t="s">
        <v>147</v>
      </c>
      <c r="X6" s="378"/>
      <c r="Y6" s="378"/>
      <c r="Z6" s="378"/>
      <c r="AA6" s="378"/>
      <c r="AB6" s="379"/>
      <c r="AC6" s="449" t="s">
        <v>149</v>
      </c>
      <c r="AD6" s="450"/>
      <c r="AE6" s="450"/>
      <c r="AF6" s="450"/>
      <c r="AG6" s="450"/>
      <c r="AH6" s="450"/>
      <c r="AI6" s="450"/>
      <c r="AJ6" s="450"/>
      <c r="AK6" s="450"/>
      <c r="AL6" s="451"/>
      <c r="AM6" s="522" t="s">
        <v>152</v>
      </c>
      <c r="AN6" s="407"/>
      <c r="AO6" s="407"/>
      <c r="AP6" s="407"/>
      <c r="AQ6" s="407"/>
      <c r="AR6" s="407"/>
      <c r="AS6" s="407"/>
      <c r="AT6" s="408"/>
      <c r="AU6" s="523" t="s">
        <v>140</v>
      </c>
      <c r="AV6" s="524"/>
      <c r="AW6" s="524"/>
      <c r="AX6" s="524"/>
      <c r="AY6" s="496" t="s">
        <v>155</v>
      </c>
      <c r="AZ6" s="497"/>
      <c r="BA6" s="497"/>
      <c r="BB6" s="497"/>
      <c r="BC6" s="497"/>
      <c r="BD6" s="497"/>
      <c r="BE6" s="497"/>
      <c r="BF6" s="497"/>
      <c r="BG6" s="497"/>
      <c r="BH6" s="497"/>
      <c r="BI6" s="497"/>
      <c r="BJ6" s="497"/>
      <c r="BK6" s="497"/>
      <c r="BL6" s="497"/>
      <c r="BM6" s="498"/>
      <c r="BN6" s="368">
        <v>56907</v>
      </c>
      <c r="BO6" s="369"/>
      <c r="BP6" s="369"/>
      <c r="BQ6" s="369"/>
      <c r="BR6" s="369"/>
      <c r="BS6" s="369"/>
      <c r="BT6" s="369"/>
      <c r="BU6" s="370"/>
      <c r="BV6" s="368">
        <v>91130</v>
      </c>
      <c r="BW6" s="369"/>
      <c r="BX6" s="369"/>
      <c r="BY6" s="369"/>
      <c r="BZ6" s="369"/>
      <c r="CA6" s="369"/>
      <c r="CB6" s="369"/>
      <c r="CC6" s="370"/>
      <c r="CD6" s="504" t="s">
        <v>159</v>
      </c>
      <c r="CE6" s="474"/>
      <c r="CF6" s="474"/>
      <c r="CG6" s="474"/>
      <c r="CH6" s="474"/>
      <c r="CI6" s="474"/>
      <c r="CJ6" s="474"/>
      <c r="CK6" s="474"/>
      <c r="CL6" s="474"/>
      <c r="CM6" s="474"/>
      <c r="CN6" s="474"/>
      <c r="CO6" s="474"/>
      <c r="CP6" s="474"/>
      <c r="CQ6" s="474"/>
      <c r="CR6" s="474"/>
      <c r="CS6" s="505"/>
      <c r="CT6" s="580">
        <v>78.5</v>
      </c>
      <c r="CU6" s="581"/>
      <c r="CV6" s="581"/>
      <c r="CW6" s="581"/>
      <c r="CX6" s="581"/>
      <c r="CY6" s="581"/>
      <c r="CZ6" s="581"/>
      <c r="DA6" s="582"/>
      <c r="DB6" s="580">
        <v>77.400000000000006</v>
      </c>
      <c r="DC6" s="581"/>
      <c r="DD6" s="581"/>
      <c r="DE6" s="581"/>
      <c r="DF6" s="581"/>
      <c r="DG6" s="581"/>
      <c r="DH6" s="581"/>
      <c r="DI6" s="582"/>
    </row>
    <row r="7" spans="1:119" ht="18.75" customHeight="1" x14ac:dyDescent="0.15">
      <c r="A7" s="2"/>
      <c r="B7" s="420"/>
      <c r="C7" s="421"/>
      <c r="D7" s="421"/>
      <c r="E7" s="422"/>
      <c r="F7" s="422"/>
      <c r="G7" s="422"/>
      <c r="H7" s="422"/>
      <c r="I7" s="422"/>
      <c r="J7" s="422"/>
      <c r="K7" s="422"/>
      <c r="L7" s="422"/>
      <c r="M7" s="422"/>
      <c r="N7" s="422"/>
      <c r="O7" s="422"/>
      <c r="P7" s="422"/>
      <c r="Q7" s="422"/>
      <c r="R7" s="427"/>
      <c r="S7" s="427"/>
      <c r="T7" s="427"/>
      <c r="U7" s="427"/>
      <c r="V7" s="428"/>
      <c r="W7" s="432"/>
      <c r="X7" s="433"/>
      <c r="Y7" s="433"/>
      <c r="Z7" s="433"/>
      <c r="AA7" s="433"/>
      <c r="AB7" s="421"/>
      <c r="AC7" s="452"/>
      <c r="AD7" s="453"/>
      <c r="AE7" s="453"/>
      <c r="AF7" s="453"/>
      <c r="AG7" s="453"/>
      <c r="AH7" s="453"/>
      <c r="AI7" s="453"/>
      <c r="AJ7" s="453"/>
      <c r="AK7" s="453"/>
      <c r="AL7" s="454"/>
      <c r="AM7" s="522" t="s">
        <v>65</v>
      </c>
      <c r="AN7" s="407"/>
      <c r="AO7" s="407"/>
      <c r="AP7" s="407"/>
      <c r="AQ7" s="407"/>
      <c r="AR7" s="407"/>
      <c r="AS7" s="407"/>
      <c r="AT7" s="408"/>
      <c r="AU7" s="523" t="s">
        <v>140</v>
      </c>
      <c r="AV7" s="524"/>
      <c r="AW7" s="524"/>
      <c r="AX7" s="524"/>
      <c r="AY7" s="496" t="s">
        <v>160</v>
      </c>
      <c r="AZ7" s="497"/>
      <c r="BA7" s="497"/>
      <c r="BB7" s="497"/>
      <c r="BC7" s="497"/>
      <c r="BD7" s="497"/>
      <c r="BE7" s="497"/>
      <c r="BF7" s="497"/>
      <c r="BG7" s="497"/>
      <c r="BH7" s="497"/>
      <c r="BI7" s="497"/>
      <c r="BJ7" s="497"/>
      <c r="BK7" s="497"/>
      <c r="BL7" s="497"/>
      <c r="BM7" s="498"/>
      <c r="BN7" s="368">
        <v>919</v>
      </c>
      <c r="BO7" s="369"/>
      <c r="BP7" s="369"/>
      <c r="BQ7" s="369"/>
      <c r="BR7" s="369"/>
      <c r="BS7" s="369"/>
      <c r="BT7" s="369"/>
      <c r="BU7" s="370"/>
      <c r="BV7" s="368">
        <v>8575</v>
      </c>
      <c r="BW7" s="369"/>
      <c r="BX7" s="369"/>
      <c r="BY7" s="369"/>
      <c r="BZ7" s="369"/>
      <c r="CA7" s="369"/>
      <c r="CB7" s="369"/>
      <c r="CC7" s="370"/>
      <c r="CD7" s="504" t="s">
        <v>161</v>
      </c>
      <c r="CE7" s="474"/>
      <c r="CF7" s="474"/>
      <c r="CG7" s="474"/>
      <c r="CH7" s="474"/>
      <c r="CI7" s="474"/>
      <c r="CJ7" s="474"/>
      <c r="CK7" s="474"/>
      <c r="CL7" s="474"/>
      <c r="CM7" s="474"/>
      <c r="CN7" s="474"/>
      <c r="CO7" s="474"/>
      <c r="CP7" s="474"/>
      <c r="CQ7" s="474"/>
      <c r="CR7" s="474"/>
      <c r="CS7" s="505"/>
      <c r="CT7" s="368">
        <v>1946544</v>
      </c>
      <c r="CU7" s="369"/>
      <c r="CV7" s="369"/>
      <c r="CW7" s="369"/>
      <c r="CX7" s="369"/>
      <c r="CY7" s="369"/>
      <c r="CZ7" s="369"/>
      <c r="DA7" s="370"/>
      <c r="DB7" s="368">
        <v>1956859</v>
      </c>
      <c r="DC7" s="369"/>
      <c r="DD7" s="369"/>
      <c r="DE7" s="369"/>
      <c r="DF7" s="369"/>
      <c r="DG7" s="369"/>
      <c r="DH7" s="369"/>
      <c r="DI7" s="370"/>
    </row>
    <row r="8" spans="1:119" ht="18.75" customHeight="1" x14ac:dyDescent="0.15">
      <c r="A8" s="2"/>
      <c r="B8" s="440"/>
      <c r="C8" s="441"/>
      <c r="D8" s="441"/>
      <c r="E8" s="442"/>
      <c r="F8" s="442"/>
      <c r="G8" s="442"/>
      <c r="H8" s="442"/>
      <c r="I8" s="442"/>
      <c r="J8" s="442"/>
      <c r="K8" s="442"/>
      <c r="L8" s="442"/>
      <c r="M8" s="442"/>
      <c r="N8" s="442"/>
      <c r="O8" s="442"/>
      <c r="P8" s="442"/>
      <c r="Q8" s="442"/>
      <c r="R8" s="444"/>
      <c r="S8" s="444"/>
      <c r="T8" s="444"/>
      <c r="U8" s="444"/>
      <c r="V8" s="445"/>
      <c r="W8" s="447"/>
      <c r="X8" s="448"/>
      <c r="Y8" s="448"/>
      <c r="Z8" s="448"/>
      <c r="AA8" s="448"/>
      <c r="AB8" s="441"/>
      <c r="AC8" s="455"/>
      <c r="AD8" s="456"/>
      <c r="AE8" s="456"/>
      <c r="AF8" s="456"/>
      <c r="AG8" s="456"/>
      <c r="AH8" s="456"/>
      <c r="AI8" s="456"/>
      <c r="AJ8" s="456"/>
      <c r="AK8" s="456"/>
      <c r="AL8" s="457"/>
      <c r="AM8" s="522" t="s">
        <v>164</v>
      </c>
      <c r="AN8" s="407"/>
      <c r="AO8" s="407"/>
      <c r="AP8" s="407"/>
      <c r="AQ8" s="407"/>
      <c r="AR8" s="407"/>
      <c r="AS8" s="407"/>
      <c r="AT8" s="408"/>
      <c r="AU8" s="523" t="s">
        <v>140</v>
      </c>
      <c r="AV8" s="524"/>
      <c r="AW8" s="524"/>
      <c r="AX8" s="524"/>
      <c r="AY8" s="496" t="s">
        <v>167</v>
      </c>
      <c r="AZ8" s="497"/>
      <c r="BA8" s="497"/>
      <c r="BB8" s="497"/>
      <c r="BC8" s="497"/>
      <c r="BD8" s="497"/>
      <c r="BE8" s="497"/>
      <c r="BF8" s="497"/>
      <c r="BG8" s="497"/>
      <c r="BH8" s="497"/>
      <c r="BI8" s="497"/>
      <c r="BJ8" s="497"/>
      <c r="BK8" s="497"/>
      <c r="BL8" s="497"/>
      <c r="BM8" s="498"/>
      <c r="BN8" s="368">
        <v>55988</v>
      </c>
      <c r="BO8" s="369"/>
      <c r="BP8" s="369"/>
      <c r="BQ8" s="369"/>
      <c r="BR8" s="369"/>
      <c r="BS8" s="369"/>
      <c r="BT8" s="369"/>
      <c r="BU8" s="370"/>
      <c r="BV8" s="368">
        <v>82555</v>
      </c>
      <c r="BW8" s="369"/>
      <c r="BX8" s="369"/>
      <c r="BY8" s="369"/>
      <c r="BZ8" s="369"/>
      <c r="CA8" s="369"/>
      <c r="CB8" s="369"/>
      <c r="CC8" s="370"/>
      <c r="CD8" s="504" t="s">
        <v>169</v>
      </c>
      <c r="CE8" s="474"/>
      <c r="CF8" s="474"/>
      <c r="CG8" s="474"/>
      <c r="CH8" s="474"/>
      <c r="CI8" s="474"/>
      <c r="CJ8" s="474"/>
      <c r="CK8" s="474"/>
      <c r="CL8" s="474"/>
      <c r="CM8" s="474"/>
      <c r="CN8" s="474"/>
      <c r="CO8" s="474"/>
      <c r="CP8" s="474"/>
      <c r="CQ8" s="474"/>
      <c r="CR8" s="474"/>
      <c r="CS8" s="505"/>
      <c r="CT8" s="556">
        <v>0.21</v>
      </c>
      <c r="CU8" s="557"/>
      <c r="CV8" s="557"/>
      <c r="CW8" s="557"/>
      <c r="CX8" s="557"/>
      <c r="CY8" s="557"/>
      <c r="CZ8" s="557"/>
      <c r="DA8" s="558"/>
      <c r="DB8" s="556">
        <v>0.21</v>
      </c>
      <c r="DC8" s="557"/>
      <c r="DD8" s="557"/>
      <c r="DE8" s="557"/>
      <c r="DF8" s="557"/>
      <c r="DG8" s="557"/>
      <c r="DH8" s="557"/>
      <c r="DI8" s="558"/>
    </row>
    <row r="9" spans="1:119" ht="18.75" customHeight="1" x14ac:dyDescent="0.15">
      <c r="A9" s="2"/>
      <c r="B9" s="458" t="s">
        <v>170</v>
      </c>
      <c r="C9" s="459"/>
      <c r="D9" s="459"/>
      <c r="E9" s="459"/>
      <c r="F9" s="459"/>
      <c r="G9" s="459"/>
      <c r="H9" s="459"/>
      <c r="I9" s="459"/>
      <c r="J9" s="459"/>
      <c r="K9" s="460"/>
      <c r="L9" s="574" t="s">
        <v>171</v>
      </c>
      <c r="M9" s="575"/>
      <c r="N9" s="575"/>
      <c r="O9" s="575"/>
      <c r="P9" s="575"/>
      <c r="Q9" s="576"/>
      <c r="R9" s="577">
        <v>2334</v>
      </c>
      <c r="S9" s="578"/>
      <c r="T9" s="578"/>
      <c r="U9" s="578"/>
      <c r="V9" s="579"/>
      <c r="W9" s="430" t="s">
        <v>174</v>
      </c>
      <c r="X9" s="431"/>
      <c r="Y9" s="431"/>
      <c r="Z9" s="431"/>
      <c r="AA9" s="431"/>
      <c r="AB9" s="431"/>
      <c r="AC9" s="431"/>
      <c r="AD9" s="431"/>
      <c r="AE9" s="431"/>
      <c r="AF9" s="431"/>
      <c r="AG9" s="431"/>
      <c r="AH9" s="431"/>
      <c r="AI9" s="431"/>
      <c r="AJ9" s="431"/>
      <c r="AK9" s="431"/>
      <c r="AL9" s="435"/>
      <c r="AM9" s="522" t="s">
        <v>178</v>
      </c>
      <c r="AN9" s="407"/>
      <c r="AO9" s="407"/>
      <c r="AP9" s="407"/>
      <c r="AQ9" s="407"/>
      <c r="AR9" s="407"/>
      <c r="AS9" s="407"/>
      <c r="AT9" s="408"/>
      <c r="AU9" s="523" t="s">
        <v>140</v>
      </c>
      <c r="AV9" s="524"/>
      <c r="AW9" s="524"/>
      <c r="AX9" s="524"/>
      <c r="AY9" s="496" t="s">
        <v>179</v>
      </c>
      <c r="AZ9" s="497"/>
      <c r="BA9" s="497"/>
      <c r="BB9" s="497"/>
      <c r="BC9" s="497"/>
      <c r="BD9" s="497"/>
      <c r="BE9" s="497"/>
      <c r="BF9" s="497"/>
      <c r="BG9" s="497"/>
      <c r="BH9" s="497"/>
      <c r="BI9" s="497"/>
      <c r="BJ9" s="497"/>
      <c r="BK9" s="497"/>
      <c r="BL9" s="497"/>
      <c r="BM9" s="498"/>
      <c r="BN9" s="368">
        <v>-26567</v>
      </c>
      <c r="BO9" s="369"/>
      <c r="BP9" s="369"/>
      <c r="BQ9" s="369"/>
      <c r="BR9" s="369"/>
      <c r="BS9" s="369"/>
      <c r="BT9" s="369"/>
      <c r="BU9" s="370"/>
      <c r="BV9" s="368">
        <v>-165627</v>
      </c>
      <c r="BW9" s="369"/>
      <c r="BX9" s="369"/>
      <c r="BY9" s="369"/>
      <c r="BZ9" s="369"/>
      <c r="CA9" s="369"/>
      <c r="CB9" s="369"/>
      <c r="CC9" s="370"/>
      <c r="CD9" s="504" t="s">
        <v>47</v>
      </c>
      <c r="CE9" s="474"/>
      <c r="CF9" s="474"/>
      <c r="CG9" s="474"/>
      <c r="CH9" s="474"/>
      <c r="CI9" s="474"/>
      <c r="CJ9" s="474"/>
      <c r="CK9" s="474"/>
      <c r="CL9" s="474"/>
      <c r="CM9" s="474"/>
      <c r="CN9" s="474"/>
      <c r="CO9" s="474"/>
      <c r="CP9" s="474"/>
      <c r="CQ9" s="474"/>
      <c r="CR9" s="474"/>
      <c r="CS9" s="505"/>
      <c r="CT9" s="356">
        <v>14</v>
      </c>
      <c r="CU9" s="357"/>
      <c r="CV9" s="357"/>
      <c r="CW9" s="357"/>
      <c r="CX9" s="357"/>
      <c r="CY9" s="357"/>
      <c r="CZ9" s="357"/>
      <c r="DA9" s="358"/>
      <c r="DB9" s="356">
        <v>13.2</v>
      </c>
      <c r="DC9" s="357"/>
      <c r="DD9" s="357"/>
      <c r="DE9" s="357"/>
      <c r="DF9" s="357"/>
      <c r="DG9" s="357"/>
      <c r="DH9" s="357"/>
      <c r="DI9" s="358"/>
    </row>
    <row r="10" spans="1:119" ht="18.75" customHeight="1" x14ac:dyDescent="0.15">
      <c r="A10" s="2"/>
      <c r="B10" s="458"/>
      <c r="C10" s="459"/>
      <c r="D10" s="459"/>
      <c r="E10" s="459"/>
      <c r="F10" s="459"/>
      <c r="G10" s="459"/>
      <c r="H10" s="459"/>
      <c r="I10" s="459"/>
      <c r="J10" s="459"/>
      <c r="K10" s="460"/>
      <c r="L10" s="406" t="s">
        <v>181</v>
      </c>
      <c r="M10" s="407"/>
      <c r="N10" s="407"/>
      <c r="O10" s="407"/>
      <c r="P10" s="407"/>
      <c r="Q10" s="408"/>
      <c r="R10" s="409">
        <v>2756</v>
      </c>
      <c r="S10" s="410"/>
      <c r="T10" s="410"/>
      <c r="U10" s="410"/>
      <c r="V10" s="412"/>
      <c r="W10" s="432"/>
      <c r="X10" s="433"/>
      <c r="Y10" s="433"/>
      <c r="Z10" s="433"/>
      <c r="AA10" s="433"/>
      <c r="AB10" s="433"/>
      <c r="AC10" s="433"/>
      <c r="AD10" s="433"/>
      <c r="AE10" s="433"/>
      <c r="AF10" s="433"/>
      <c r="AG10" s="433"/>
      <c r="AH10" s="433"/>
      <c r="AI10" s="433"/>
      <c r="AJ10" s="433"/>
      <c r="AK10" s="433"/>
      <c r="AL10" s="436"/>
      <c r="AM10" s="522" t="s">
        <v>182</v>
      </c>
      <c r="AN10" s="407"/>
      <c r="AO10" s="407"/>
      <c r="AP10" s="407"/>
      <c r="AQ10" s="407"/>
      <c r="AR10" s="407"/>
      <c r="AS10" s="407"/>
      <c r="AT10" s="408"/>
      <c r="AU10" s="523" t="s">
        <v>183</v>
      </c>
      <c r="AV10" s="524"/>
      <c r="AW10" s="524"/>
      <c r="AX10" s="524"/>
      <c r="AY10" s="496" t="s">
        <v>186</v>
      </c>
      <c r="AZ10" s="497"/>
      <c r="BA10" s="497"/>
      <c r="BB10" s="497"/>
      <c r="BC10" s="497"/>
      <c r="BD10" s="497"/>
      <c r="BE10" s="497"/>
      <c r="BF10" s="497"/>
      <c r="BG10" s="497"/>
      <c r="BH10" s="497"/>
      <c r="BI10" s="497"/>
      <c r="BJ10" s="497"/>
      <c r="BK10" s="497"/>
      <c r="BL10" s="497"/>
      <c r="BM10" s="498"/>
      <c r="BN10" s="368">
        <v>360542</v>
      </c>
      <c r="BO10" s="369"/>
      <c r="BP10" s="369"/>
      <c r="BQ10" s="369"/>
      <c r="BR10" s="369"/>
      <c r="BS10" s="369"/>
      <c r="BT10" s="369"/>
      <c r="BU10" s="370"/>
      <c r="BV10" s="368">
        <v>395008</v>
      </c>
      <c r="BW10" s="369"/>
      <c r="BX10" s="369"/>
      <c r="BY10" s="369"/>
      <c r="BZ10" s="369"/>
      <c r="CA10" s="369"/>
      <c r="CB10" s="369"/>
      <c r="CC10" s="370"/>
      <c r="CD10" s="22" t="s">
        <v>189</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458"/>
      <c r="C11" s="459"/>
      <c r="D11" s="459"/>
      <c r="E11" s="459"/>
      <c r="F11" s="459"/>
      <c r="G11" s="459"/>
      <c r="H11" s="459"/>
      <c r="I11" s="459"/>
      <c r="J11" s="459"/>
      <c r="K11" s="460"/>
      <c r="L11" s="475" t="s">
        <v>191</v>
      </c>
      <c r="M11" s="476"/>
      <c r="N11" s="476"/>
      <c r="O11" s="476"/>
      <c r="P11" s="476"/>
      <c r="Q11" s="477"/>
      <c r="R11" s="571" t="s">
        <v>193</v>
      </c>
      <c r="S11" s="572"/>
      <c r="T11" s="572"/>
      <c r="U11" s="572"/>
      <c r="V11" s="573"/>
      <c r="W11" s="432"/>
      <c r="X11" s="433"/>
      <c r="Y11" s="433"/>
      <c r="Z11" s="433"/>
      <c r="AA11" s="433"/>
      <c r="AB11" s="433"/>
      <c r="AC11" s="433"/>
      <c r="AD11" s="433"/>
      <c r="AE11" s="433"/>
      <c r="AF11" s="433"/>
      <c r="AG11" s="433"/>
      <c r="AH11" s="433"/>
      <c r="AI11" s="433"/>
      <c r="AJ11" s="433"/>
      <c r="AK11" s="433"/>
      <c r="AL11" s="436"/>
      <c r="AM11" s="522" t="s">
        <v>194</v>
      </c>
      <c r="AN11" s="407"/>
      <c r="AO11" s="407"/>
      <c r="AP11" s="407"/>
      <c r="AQ11" s="407"/>
      <c r="AR11" s="407"/>
      <c r="AS11" s="407"/>
      <c r="AT11" s="408"/>
      <c r="AU11" s="523" t="s">
        <v>183</v>
      </c>
      <c r="AV11" s="524"/>
      <c r="AW11" s="524"/>
      <c r="AX11" s="524"/>
      <c r="AY11" s="496" t="s">
        <v>195</v>
      </c>
      <c r="AZ11" s="497"/>
      <c r="BA11" s="497"/>
      <c r="BB11" s="497"/>
      <c r="BC11" s="497"/>
      <c r="BD11" s="497"/>
      <c r="BE11" s="497"/>
      <c r="BF11" s="497"/>
      <c r="BG11" s="497"/>
      <c r="BH11" s="497"/>
      <c r="BI11" s="497"/>
      <c r="BJ11" s="497"/>
      <c r="BK11" s="497"/>
      <c r="BL11" s="497"/>
      <c r="BM11" s="498"/>
      <c r="BN11" s="368">
        <v>23016</v>
      </c>
      <c r="BO11" s="369"/>
      <c r="BP11" s="369"/>
      <c r="BQ11" s="369"/>
      <c r="BR11" s="369"/>
      <c r="BS11" s="369"/>
      <c r="BT11" s="369"/>
      <c r="BU11" s="370"/>
      <c r="BV11" s="368">
        <v>31711</v>
      </c>
      <c r="BW11" s="369"/>
      <c r="BX11" s="369"/>
      <c r="BY11" s="369"/>
      <c r="BZ11" s="369"/>
      <c r="CA11" s="369"/>
      <c r="CB11" s="369"/>
      <c r="CC11" s="370"/>
      <c r="CD11" s="504" t="s">
        <v>198</v>
      </c>
      <c r="CE11" s="474"/>
      <c r="CF11" s="474"/>
      <c r="CG11" s="474"/>
      <c r="CH11" s="474"/>
      <c r="CI11" s="474"/>
      <c r="CJ11" s="474"/>
      <c r="CK11" s="474"/>
      <c r="CL11" s="474"/>
      <c r="CM11" s="474"/>
      <c r="CN11" s="474"/>
      <c r="CO11" s="474"/>
      <c r="CP11" s="474"/>
      <c r="CQ11" s="474"/>
      <c r="CR11" s="474"/>
      <c r="CS11" s="505"/>
      <c r="CT11" s="556" t="s">
        <v>34</v>
      </c>
      <c r="CU11" s="557"/>
      <c r="CV11" s="557"/>
      <c r="CW11" s="557"/>
      <c r="CX11" s="557"/>
      <c r="CY11" s="557"/>
      <c r="CZ11" s="557"/>
      <c r="DA11" s="558"/>
      <c r="DB11" s="556" t="s">
        <v>34</v>
      </c>
      <c r="DC11" s="557"/>
      <c r="DD11" s="557"/>
      <c r="DE11" s="557"/>
      <c r="DF11" s="557"/>
      <c r="DG11" s="557"/>
      <c r="DH11" s="557"/>
      <c r="DI11" s="558"/>
    </row>
    <row r="12" spans="1:119" ht="18.75" customHeight="1" x14ac:dyDescent="0.15">
      <c r="A12" s="2"/>
      <c r="B12" s="461" t="s">
        <v>199</v>
      </c>
      <c r="C12" s="462"/>
      <c r="D12" s="462"/>
      <c r="E12" s="462"/>
      <c r="F12" s="462"/>
      <c r="G12" s="462"/>
      <c r="H12" s="462"/>
      <c r="I12" s="462"/>
      <c r="J12" s="462"/>
      <c r="K12" s="463"/>
      <c r="L12" s="559" t="s">
        <v>203</v>
      </c>
      <c r="M12" s="560"/>
      <c r="N12" s="560"/>
      <c r="O12" s="560"/>
      <c r="P12" s="560"/>
      <c r="Q12" s="561"/>
      <c r="R12" s="562">
        <v>2096</v>
      </c>
      <c r="S12" s="563"/>
      <c r="T12" s="563"/>
      <c r="U12" s="563"/>
      <c r="V12" s="564"/>
      <c r="W12" s="565" t="s">
        <v>3</v>
      </c>
      <c r="X12" s="524"/>
      <c r="Y12" s="524"/>
      <c r="Z12" s="524"/>
      <c r="AA12" s="524"/>
      <c r="AB12" s="566"/>
      <c r="AC12" s="567" t="s">
        <v>204</v>
      </c>
      <c r="AD12" s="568"/>
      <c r="AE12" s="568"/>
      <c r="AF12" s="568"/>
      <c r="AG12" s="569"/>
      <c r="AH12" s="567" t="s">
        <v>208</v>
      </c>
      <c r="AI12" s="568"/>
      <c r="AJ12" s="568"/>
      <c r="AK12" s="568"/>
      <c r="AL12" s="570"/>
      <c r="AM12" s="522" t="s">
        <v>210</v>
      </c>
      <c r="AN12" s="407"/>
      <c r="AO12" s="407"/>
      <c r="AP12" s="407"/>
      <c r="AQ12" s="407"/>
      <c r="AR12" s="407"/>
      <c r="AS12" s="407"/>
      <c r="AT12" s="408"/>
      <c r="AU12" s="523" t="s">
        <v>140</v>
      </c>
      <c r="AV12" s="524"/>
      <c r="AW12" s="524"/>
      <c r="AX12" s="524"/>
      <c r="AY12" s="496" t="s">
        <v>213</v>
      </c>
      <c r="AZ12" s="497"/>
      <c r="BA12" s="497"/>
      <c r="BB12" s="497"/>
      <c r="BC12" s="497"/>
      <c r="BD12" s="497"/>
      <c r="BE12" s="497"/>
      <c r="BF12" s="497"/>
      <c r="BG12" s="497"/>
      <c r="BH12" s="497"/>
      <c r="BI12" s="497"/>
      <c r="BJ12" s="497"/>
      <c r="BK12" s="497"/>
      <c r="BL12" s="497"/>
      <c r="BM12" s="498"/>
      <c r="BN12" s="368">
        <v>223000</v>
      </c>
      <c r="BO12" s="369"/>
      <c r="BP12" s="369"/>
      <c r="BQ12" s="369"/>
      <c r="BR12" s="369"/>
      <c r="BS12" s="369"/>
      <c r="BT12" s="369"/>
      <c r="BU12" s="370"/>
      <c r="BV12" s="368">
        <v>188000</v>
      </c>
      <c r="BW12" s="369"/>
      <c r="BX12" s="369"/>
      <c r="BY12" s="369"/>
      <c r="BZ12" s="369"/>
      <c r="CA12" s="369"/>
      <c r="CB12" s="369"/>
      <c r="CC12" s="370"/>
      <c r="CD12" s="504" t="s">
        <v>215</v>
      </c>
      <c r="CE12" s="474"/>
      <c r="CF12" s="474"/>
      <c r="CG12" s="474"/>
      <c r="CH12" s="474"/>
      <c r="CI12" s="474"/>
      <c r="CJ12" s="474"/>
      <c r="CK12" s="474"/>
      <c r="CL12" s="474"/>
      <c r="CM12" s="474"/>
      <c r="CN12" s="474"/>
      <c r="CO12" s="474"/>
      <c r="CP12" s="474"/>
      <c r="CQ12" s="474"/>
      <c r="CR12" s="474"/>
      <c r="CS12" s="505"/>
      <c r="CT12" s="556" t="s">
        <v>34</v>
      </c>
      <c r="CU12" s="557"/>
      <c r="CV12" s="557"/>
      <c r="CW12" s="557"/>
      <c r="CX12" s="557"/>
      <c r="CY12" s="557"/>
      <c r="CZ12" s="557"/>
      <c r="DA12" s="558"/>
      <c r="DB12" s="556" t="s">
        <v>34</v>
      </c>
      <c r="DC12" s="557"/>
      <c r="DD12" s="557"/>
      <c r="DE12" s="557"/>
      <c r="DF12" s="557"/>
      <c r="DG12" s="557"/>
      <c r="DH12" s="557"/>
      <c r="DI12" s="558"/>
    </row>
    <row r="13" spans="1:119" ht="18.75" customHeight="1" x14ac:dyDescent="0.15">
      <c r="A13" s="2"/>
      <c r="B13" s="464"/>
      <c r="C13" s="465"/>
      <c r="D13" s="465"/>
      <c r="E13" s="465"/>
      <c r="F13" s="465"/>
      <c r="G13" s="465"/>
      <c r="H13" s="465"/>
      <c r="I13" s="465"/>
      <c r="J13" s="465"/>
      <c r="K13" s="466"/>
      <c r="L13" s="14"/>
      <c r="M13" s="545" t="s">
        <v>217</v>
      </c>
      <c r="N13" s="546"/>
      <c r="O13" s="546"/>
      <c r="P13" s="546"/>
      <c r="Q13" s="547"/>
      <c r="R13" s="548">
        <v>2093</v>
      </c>
      <c r="S13" s="549"/>
      <c r="T13" s="549"/>
      <c r="U13" s="549"/>
      <c r="V13" s="550"/>
      <c r="W13" s="446" t="s">
        <v>218</v>
      </c>
      <c r="X13" s="378"/>
      <c r="Y13" s="378"/>
      <c r="Z13" s="378"/>
      <c r="AA13" s="378"/>
      <c r="AB13" s="379"/>
      <c r="AC13" s="409">
        <v>139</v>
      </c>
      <c r="AD13" s="410"/>
      <c r="AE13" s="410"/>
      <c r="AF13" s="410"/>
      <c r="AG13" s="411"/>
      <c r="AH13" s="409">
        <v>145</v>
      </c>
      <c r="AI13" s="410"/>
      <c r="AJ13" s="410"/>
      <c r="AK13" s="410"/>
      <c r="AL13" s="412"/>
      <c r="AM13" s="522" t="s">
        <v>219</v>
      </c>
      <c r="AN13" s="407"/>
      <c r="AO13" s="407"/>
      <c r="AP13" s="407"/>
      <c r="AQ13" s="407"/>
      <c r="AR13" s="407"/>
      <c r="AS13" s="407"/>
      <c r="AT13" s="408"/>
      <c r="AU13" s="523" t="s">
        <v>183</v>
      </c>
      <c r="AV13" s="524"/>
      <c r="AW13" s="524"/>
      <c r="AX13" s="524"/>
      <c r="AY13" s="496" t="s">
        <v>220</v>
      </c>
      <c r="AZ13" s="497"/>
      <c r="BA13" s="497"/>
      <c r="BB13" s="497"/>
      <c r="BC13" s="497"/>
      <c r="BD13" s="497"/>
      <c r="BE13" s="497"/>
      <c r="BF13" s="497"/>
      <c r="BG13" s="497"/>
      <c r="BH13" s="497"/>
      <c r="BI13" s="497"/>
      <c r="BJ13" s="497"/>
      <c r="BK13" s="497"/>
      <c r="BL13" s="497"/>
      <c r="BM13" s="498"/>
      <c r="BN13" s="368">
        <v>133991</v>
      </c>
      <c r="BO13" s="369"/>
      <c r="BP13" s="369"/>
      <c r="BQ13" s="369"/>
      <c r="BR13" s="369"/>
      <c r="BS13" s="369"/>
      <c r="BT13" s="369"/>
      <c r="BU13" s="370"/>
      <c r="BV13" s="368">
        <v>73092</v>
      </c>
      <c r="BW13" s="369"/>
      <c r="BX13" s="369"/>
      <c r="BY13" s="369"/>
      <c r="BZ13" s="369"/>
      <c r="CA13" s="369"/>
      <c r="CB13" s="369"/>
      <c r="CC13" s="370"/>
      <c r="CD13" s="504" t="s">
        <v>94</v>
      </c>
      <c r="CE13" s="474"/>
      <c r="CF13" s="474"/>
      <c r="CG13" s="474"/>
      <c r="CH13" s="474"/>
      <c r="CI13" s="474"/>
      <c r="CJ13" s="474"/>
      <c r="CK13" s="474"/>
      <c r="CL13" s="474"/>
      <c r="CM13" s="474"/>
      <c r="CN13" s="474"/>
      <c r="CO13" s="474"/>
      <c r="CP13" s="474"/>
      <c r="CQ13" s="474"/>
      <c r="CR13" s="474"/>
      <c r="CS13" s="505"/>
      <c r="CT13" s="356">
        <v>7.4</v>
      </c>
      <c r="CU13" s="357"/>
      <c r="CV13" s="357"/>
      <c r="CW13" s="357"/>
      <c r="CX13" s="357"/>
      <c r="CY13" s="357"/>
      <c r="CZ13" s="357"/>
      <c r="DA13" s="358"/>
      <c r="DB13" s="356">
        <v>5</v>
      </c>
      <c r="DC13" s="357"/>
      <c r="DD13" s="357"/>
      <c r="DE13" s="357"/>
      <c r="DF13" s="357"/>
      <c r="DG13" s="357"/>
      <c r="DH13" s="357"/>
      <c r="DI13" s="358"/>
    </row>
    <row r="14" spans="1:119" ht="18.75" customHeight="1" x14ac:dyDescent="0.15">
      <c r="A14" s="2"/>
      <c r="B14" s="464"/>
      <c r="C14" s="465"/>
      <c r="D14" s="465"/>
      <c r="E14" s="465"/>
      <c r="F14" s="465"/>
      <c r="G14" s="465"/>
      <c r="H14" s="465"/>
      <c r="I14" s="465"/>
      <c r="J14" s="465"/>
      <c r="K14" s="466"/>
      <c r="L14" s="535" t="s">
        <v>221</v>
      </c>
      <c r="M14" s="554"/>
      <c r="N14" s="554"/>
      <c r="O14" s="554"/>
      <c r="P14" s="554"/>
      <c r="Q14" s="555"/>
      <c r="R14" s="548">
        <v>2193</v>
      </c>
      <c r="S14" s="549"/>
      <c r="T14" s="549"/>
      <c r="U14" s="549"/>
      <c r="V14" s="550"/>
      <c r="W14" s="434"/>
      <c r="X14" s="381"/>
      <c r="Y14" s="381"/>
      <c r="Z14" s="381"/>
      <c r="AA14" s="381"/>
      <c r="AB14" s="382"/>
      <c r="AC14" s="538">
        <v>14.8</v>
      </c>
      <c r="AD14" s="539"/>
      <c r="AE14" s="539"/>
      <c r="AF14" s="539"/>
      <c r="AG14" s="540"/>
      <c r="AH14" s="538">
        <v>13.5</v>
      </c>
      <c r="AI14" s="539"/>
      <c r="AJ14" s="539"/>
      <c r="AK14" s="539"/>
      <c r="AL14" s="541"/>
      <c r="AM14" s="522"/>
      <c r="AN14" s="407"/>
      <c r="AO14" s="407"/>
      <c r="AP14" s="407"/>
      <c r="AQ14" s="407"/>
      <c r="AR14" s="407"/>
      <c r="AS14" s="407"/>
      <c r="AT14" s="408"/>
      <c r="AU14" s="523"/>
      <c r="AV14" s="524"/>
      <c r="AW14" s="524"/>
      <c r="AX14" s="524"/>
      <c r="AY14" s="496"/>
      <c r="AZ14" s="497"/>
      <c r="BA14" s="497"/>
      <c r="BB14" s="497"/>
      <c r="BC14" s="497"/>
      <c r="BD14" s="497"/>
      <c r="BE14" s="497"/>
      <c r="BF14" s="497"/>
      <c r="BG14" s="497"/>
      <c r="BH14" s="497"/>
      <c r="BI14" s="497"/>
      <c r="BJ14" s="497"/>
      <c r="BK14" s="497"/>
      <c r="BL14" s="497"/>
      <c r="BM14" s="498"/>
      <c r="BN14" s="368"/>
      <c r="BO14" s="369"/>
      <c r="BP14" s="369"/>
      <c r="BQ14" s="369"/>
      <c r="BR14" s="369"/>
      <c r="BS14" s="369"/>
      <c r="BT14" s="369"/>
      <c r="BU14" s="370"/>
      <c r="BV14" s="368"/>
      <c r="BW14" s="369"/>
      <c r="BX14" s="369"/>
      <c r="BY14" s="369"/>
      <c r="BZ14" s="369"/>
      <c r="CA14" s="369"/>
      <c r="CB14" s="369"/>
      <c r="CC14" s="370"/>
      <c r="CD14" s="499" t="s">
        <v>224</v>
      </c>
      <c r="CE14" s="500"/>
      <c r="CF14" s="500"/>
      <c r="CG14" s="500"/>
      <c r="CH14" s="500"/>
      <c r="CI14" s="500"/>
      <c r="CJ14" s="500"/>
      <c r="CK14" s="500"/>
      <c r="CL14" s="500"/>
      <c r="CM14" s="500"/>
      <c r="CN14" s="500"/>
      <c r="CO14" s="500"/>
      <c r="CP14" s="500"/>
      <c r="CQ14" s="500"/>
      <c r="CR14" s="500"/>
      <c r="CS14" s="501"/>
      <c r="CT14" s="542" t="s">
        <v>34</v>
      </c>
      <c r="CU14" s="543"/>
      <c r="CV14" s="543"/>
      <c r="CW14" s="543"/>
      <c r="CX14" s="543"/>
      <c r="CY14" s="543"/>
      <c r="CZ14" s="543"/>
      <c r="DA14" s="544"/>
      <c r="DB14" s="542" t="s">
        <v>34</v>
      </c>
      <c r="DC14" s="543"/>
      <c r="DD14" s="543"/>
      <c r="DE14" s="543"/>
      <c r="DF14" s="543"/>
      <c r="DG14" s="543"/>
      <c r="DH14" s="543"/>
      <c r="DI14" s="544"/>
    </row>
    <row r="15" spans="1:119" ht="18.75" customHeight="1" x14ac:dyDescent="0.15">
      <c r="A15" s="2"/>
      <c r="B15" s="464"/>
      <c r="C15" s="465"/>
      <c r="D15" s="465"/>
      <c r="E15" s="465"/>
      <c r="F15" s="465"/>
      <c r="G15" s="465"/>
      <c r="H15" s="465"/>
      <c r="I15" s="465"/>
      <c r="J15" s="465"/>
      <c r="K15" s="466"/>
      <c r="L15" s="14"/>
      <c r="M15" s="545" t="s">
        <v>217</v>
      </c>
      <c r="N15" s="546"/>
      <c r="O15" s="546"/>
      <c r="P15" s="546"/>
      <c r="Q15" s="547"/>
      <c r="R15" s="548">
        <v>2190</v>
      </c>
      <c r="S15" s="549"/>
      <c r="T15" s="549"/>
      <c r="U15" s="549"/>
      <c r="V15" s="550"/>
      <c r="W15" s="446" t="s">
        <v>225</v>
      </c>
      <c r="X15" s="378"/>
      <c r="Y15" s="378"/>
      <c r="Z15" s="378"/>
      <c r="AA15" s="378"/>
      <c r="AB15" s="379"/>
      <c r="AC15" s="409">
        <v>244</v>
      </c>
      <c r="AD15" s="410"/>
      <c r="AE15" s="410"/>
      <c r="AF15" s="410"/>
      <c r="AG15" s="411"/>
      <c r="AH15" s="409">
        <v>322</v>
      </c>
      <c r="AI15" s="410"/>
      <c r="AJ15" s="410"/>
      <c r="AK15" s="410"/>
      <c r="AL15" s="412"/>
      <c r="AM15" s="522"/>
      <c r="AN15" s="407"/>
      <c r="AO15" s="407"/>
      <c r="AP15" s="407"/>
      <c r="AQ15" s="407"/>
      <c r="AR15" s="407"/>
      <c r="AS15" s="407"/>
      <c r="AT15" s="408"/>
      <c r="AU15" s="523"/>
      <c r="AV15" s="524"/>
      <c r="AW15" s="524"/>
      <c r="AX15" s="524"/>
      <c r="AY15" s="413" t="s">
        <v>226</v>
      </c>
      <c r="AZ15" s="414"/>
      <c r="BA15" s="414"/>
      <c r="BB15" s="414"/>
      <c r="BC15" s="414"/>
      <c r="BD15" s="414"/>
      <c r="BE15" s="414"/>
      <c r="BF15" s="414"/>
      <c r="BG15" s="414"/>
      <c r="BH15" s="414"/>
      <c r="BI15" s="414"/>
      <c r="BJ15" s="414"/>
      <c r="BK15" s="414"/>
      <c r="BL15" s="414"/>
      <c r="BM15" s="415"/>
      <c r="BN15" s="374">
        <v>377530</v>
      </c>
      <c r="BO15" s="375"/>
      <c r="BP15" s="375"/>
      <c r="BQ15" s="375"/>
      <c r="BR15" s="375"/>
      <c r="BS15" s="375"/>
      <c r="BT15" s="375"/>
      <c r="BU15" s="376"/>
      <c r="BV15" s="374">
        <v>386130</v>
      </c>
      <c r="BW15" s="375"/>
      <c r="BX15" s="375"/>
      <c r="BY15" s="375"/>
      <c r="BZ15" s="375"/>
      <c r="CA15" s="375"/>
      <c r="CB15" s="375"/>
      <c r="CC15" s="376"/>
      <c r="CD15" s="551" t="s">
        <v>229</v>
      </c>
      <c r="CE15" s="552"/>
      <c r="CF15" s="552"/>
      <c r="CG15" s="552"/>
      <c r="CH15" s="552"/>
      <c r="CI15" s="552"/>
      <c r="CJ15" s="552"/>
      <c r="CK15" s="552"/>
      <c r="CL15" s="552"/>
      <c r="CM15" s="552"/>
      <c r="CN15" s="552"/>
      <c r="CO15" s="552"/>
      <c r="CP15" s="552"/>
      <c r="CQ15" s="552"/>
      <c r="CR15" s="552"/>
      <c r="CS15" s="553"/>
      <c r="CT15" s="28"/>
      <c r="CU15" s="31"/>
      <c r="CV15" s="31"/>
      <c r="CW15" s="31"/>
      <c r="CX15" s="31"/>
      <c r="CY15" s="31"/>
      <c r="CZ15" s="31"/>
      <c r="DA15" s="34"/>
      <c r="DB15" s="28"/>
      <c r="DC15" s="31"/>
      <c r="DD15" s="31"/>
      <c r="DE15" s="31"/>
      <c r="DF15" s="31"/>
      <c r="DG15" s="31"/>
      <c r="DH15" s="31"/>
      <c r="DI15" s="34"/>
    </row>
    <row r="16" spans="1:119" ht="18.75" customHeight="1" x14ac:dyDescent="0.15">
      <c r="A16" s="2"/>
      <c r="B16" s="464"/>
      <c r="C16" s="465"/>
      <c r="D16" s="465"/>
      <c r="E16" s="465"/>
      <c r="F16" s="465"/>
      <c r="G16" s="465"/>
      <c r="H16" s="465"/>
      <c r="I16" s="465"/>
      <c r="J16" s="465"/>
      <c r="K16" s="466"/>
      <c r="L16" s="535" t="s">
        <v>222</v>
      </c>
      <c r="M16" s="536"/>
      <c r="N16" s="536"/>
      <c r="O16" s="536"/>
      <c r="P16" s="536"/>
      <c r="Q16" s="537"/>
      <c r="R16" s="532" t="s">
        <v>214</v>
      </c>
      <c r="S16" s="533"/>
      <c r="T16" s="533"/>
      <c r="U16" s="533"/>
      <c r="V16" s="534"/>
      <c r="W16" s="434"/>
      <c r="X16" s="381"/>
      <c r="Y16" s="381"/>
      <c r="Z16" s="381"/>
      <c r="AA16" s="381"/>
      <c r="AB16" s="382"/>
      <c r="AC16" s="538">
        <v>26</v>
      </c>
      <c r="AD16" s="539"/>
      <c r="AE16" s="539"/>
      <c r="AF16" s="539"/>
      <c r="AG16" s="540"/>
      <c r="AH16" s="538">
        <v>29.9</v>
      </c>
      <c r="AI16" s="539"/>
      <c r="AJ16" s="539"/>
      <c r="AK16" s="539"/>
      <c r="AL16" s="541"/>
      <c r="AM16" s="522"/>
      <c r="AN16" s="407"/>
      <c r="AO16" s="407"/>
      <c r="AP16" s="407"/>
      <c r="AQ16" s="407"/>
      <c r="AR16" s="407"/>
      <c r="AS16" s="407"/>
      <c r="AT16" s="408"/>
      <c r="AU16" s="523"/>
      <c r="AV16" s="524"/>
      <c r="AW16" s="524"/>
      <c r="AX16" s="524"/>
      <c r="AY16" s="496" t="s">
        <v>230</v>
      </c>
      <c r="AZ16" s="497"/>
      <c r="BA16" s="497"/>
      <c r="BB16" s="497"/>
      <c r="BC16" s="497"/>
      <c r="BD16" s="497"/>
      <c r="BE16" s="497"/>
      <c r="BF16" s="497"/>
      <c r="BG16" s="497"/>
      <c r="BH16" s="497"/>
      <c r="BI16" s="497"/>
      <c r="BJ16" s="497"/>
      <c r="BK16" s="497"/>
      <c r="BL16" s="497"/>
      <c r="BM16" s="498"/>
      <c r="BN16" s="368">
        <v>1837569</v>
      </c>
      <c r="BO16" s="369"/>
      <c r="BP16" s="369"/>
      <c r="BQ16" s="369"/>
      <c r="BR16" s="369"/>
      <c r="BS16" s="369"/>
      <c r="BT16" s="369"/>
      <c r="BU16" s="370"/>
      <c r="BV16" s="368">
        <v>1841733</v>
      </c>
      <c r="BW16" s="369"/>
      <c r="BX16" s="369"/>
      <c r="BY16" s="369"/>
      <c r="BZ16" s="369"/>
      <c r="CA16" s="369"/>
      <c r="CB16" s="369"/>
      <c r="CC16" s="370"/>
      <c r="CD16" s="21"/>
      <c r="CE16" s="354"/>
      <c r="CF16" s="354"/>
      <c r="CG16" s="354"/>
      <c r="CH16" s="354"/>
      <c r="CI16" s="354"/>
      <c r="CJ16" s="354"/>
      <c r="CK16" s="354"/>
      <c r="CL16" s="354"/>
      <c r="CM16" s="354"/>
      <c r="CN16" s="354"/>
      <c r="CO16" s="354"/>
      <c r="CP16" s="354"/>
      <c r="CQ16" s="354"/>
      <c r="CR16" s="354"/>
      <c r="CS16" s="355"/>
      <c r="CT16" s="356"/>
      <c r="CU16" s="357"/>
      <c r="CV16" s="357"/>
      <c r="CW16" s="357"/>
      <c r="CX16" s="357"/>
      <c r="CY16" s="357"/>
      <c r="CZ16" s="357"/>
      <c r="DA16" s="358"/>
      <c r="DB16" s="356"/>
      <c r="DC16" s="357"/>
      <c r="DD16" s="357"/>
      <c r="DE16" s="357"/>
      <c r="DF16" s="357"/>
      <c r="DG16" s="357"/>
      <c r="DH16" s="357"/>
      <c r="DI16" s="358"/>
    </row>
    <row r="17" spans="1:113" ht="18.75" customHeight="1" x14ac:dyDescent="0.15">
      <c r="A17" s="2"/>
      <c r="B17" s="467"/>
      <c r="C17" s="468"/>
      <c r="D17" s="468"/>
      <c r="E17" s="468"/>
      <c r="F17" s="468"/>
      <c r="G17" s="468"/>
      <c r="H17" s="468"/>
      <c r="I17" s="468"/>
      <c r="J17" s="468"/>
      <c r="K17" s="469"/>
      <c r="L17" s="15"/>
      <c r="M17" s="529" t="s">
        <v>231</v>
      </c>
      <c r="N17" s="530"/>
      <c r="O17" s="530"/>
      <c r="P17" s="530"/>
      <c r="Q17" s="531"/>
      <c r="R17" s="532" t="s">
        <v>214</v>
      </c>
      <c r="S17" s="533"/>
      <c r="T17" s="533"/>
      <c r="U17" s="533"/>
      <c r="V17" s="534"/>
      <c r="W17" s="446" t="s">
        <v>58</v>
      </c>
      <c r="X17" s="378"/>
      <c r="Y17" s="378"/>
      <c r="Z17" s="378"/>
      <c r="AA17" s="378"/>
      <c r="AB17" s="379"/>
      <c r="AC17" s="409">
        <v>557</v>
      </c>
      <c r="AD17" s="410"/>
      <c r="AE17" s="410"/>
      <c r="AF17" s="410"/>
      <c r="AG17" s="411"/>
      <c r="AH17" s="409">
        <v>609</v>
      </c>
      <c r="AI17" s="410"/>
      <c r="AJ17" s="410"/>
      <c r="AK17" s="410"/>
      <c r="AL17" s="412"/>
      <c r="AM17" s="522"/>
      <c r="AN17" s="407"/>
      <c r="AO17" s="407"/>
      <c r="AP17" s="407"/>
      <c r="AQ17" s="407"/>
      <c r="AR17" s="407"/>
      <c r="AS17" s="407"/>
      <c r="AT17" s="408"/>
      <c r="AU17" s="523"/>
      <c r="AV17" s="524"/>
      <c r="AW17" s="524"/>
      <c r="AX17" s="524"/>
      <c r="AY17" s="496" t="s">
        <v>232</v>
      </c>
      <c r="AZ17" s="497"/>
      <c r="BA17" s="497"/>
      <c r="BB17" s="497"/>
      <c r="BC17" s="497"/>
      <c r="BD17" s="497"/>
      <c r="BE17" s="497"/>
      <c r="BF17" s="497"/>
      <c r="BG17" s="497"/>
      <c r="BH17" s="497"/>
      <c r="BI17" s="497"/>
      <c r="BJ17" s="497"/>
      <c r="BK17" s="497"/>
      <c r="BL17" s="497"/>
      <c r="BM17" s="498"/>
      <c r="BN17" s="368">
        <v>481512</v>
      </c>
      <c r="BO17" s="369"/>
      <c r="BP17" s="369"/>
      <c r="BQ17" s="369"/>
      <c r="BR17" s="369"/>
      <c r="BS17" s="369"/>
      <c r="BT17" s="369"/>
      <c r="BU17" s="370"/>
      <c r="BV17" s="368">
        <v>493336</v>
      </c>
      <c r="BW17" s="369"/>
      <c r="BX17" s="369"/>
      <c r="BY17" s="369"/>
      <c r="BZ17" s="369"/>
      <c r="CA17" s="369"/>
      <c r="CB17" s="369"/>
      <c r="CC17" s="370"/>
      <c r="CD17" s="21"/>
      <c r="CE17" s="354"/>
      <c r="CF17" s="354"/>
      <c r="CG17" s="354"/>
      <c r="CH17" s="354"/>
      <c r="CI17" s="354"/>
      <c r="CJ17" s="354"/>
      <c r="CK17" s="354"/>
      <c r="CL17" s="354"/>
      <c r="CM17" s="354"/>
      <c r="CN17" s="354"/>
      <c r="CO17" s="354"/>
      <c r="CP17" s="354"/>
      <c r="CQ17" s="354"/>
      <c r="CR17" s="354"/>
      <c r="CS17" s="355"/>
      <c r="CT17" s="356"/>
      <c r="CU17" s="357"/>
      <c r="CV17" s="357"/>
      <c r="CW17" s="357"/>
      <c r="CX17" s="357"/>
      <c r="CY17" s="357"/>
      <c r="CZ17" s="357"/>
      <c r="DA17" s="358"/>
      <c r="DB17" s="356"/>
      <c r="DC17" s="357"/>
      <c r="DD17" s="357"/>
      <c r="DE17" s="357"/>
      <c r="DF17" s="357"/>
      <c r="DG17" s="357"/>
      <c r="DH17" s="357"/>
      <c r="DI17" s="358"/>
    </row>
    <row r="18" spans="1:113" ht="18.75" customHeight="1" x14ac:dyDescent="0.15">
      <c r="A18" s="2"/>
      <c r="B18" s="509" t="s">
        <v>163</v>
      </c>
      <c r="C18" s="460"/>
      <c r="D18" s="460"/>
      <c r="E18" s="510"/>
      <c r="F18" s="510"/>
      <c r="G18" s="510"/>
      <c r="H18" s="510"/>
      <c r="I18" s="510"/>
      <c r="J18" s="510"/>
      <c r="K18" s="510"/>
      <c r="L18" s="525">
        <v>125.27</v>
      </c>
      <c r="M18" s="525"/>
      <c r="N18" s="525"/>
      <c r="O18" s="525"/>
      <c r="P18" s="525"/>
      <c r="Q18" s="525"/>
      <c r="R18" s="526"/>
      <c r="S18" s="526"/>
      <c r="T18" s="526"/>
      <c r="U18" s="526"/>
      <c r="V18" s="527"/>
      <c r="W18" s="447"/>
      <c r="X18" s="448"/>
      <c r="Y18" s="448"/>
      <c r="Z18" s="448"/>
      <c r="AA18" s="448"/>
      <c r="AB18" s="441"/>
      <c r="AC18" s="484">
        <v>59.3</v>
      </c>
      <c r="AD18" s="485"/>
      <c r="AE18" s="485"/>
      <c r="AF18" s="485"/>
      <c r="AG18" s="528"/>
      <c r="AH18" s="484">
        <v>56.6</v>
      </c>
      <c r="AI18" s="485"/>
      <c r="AJ18" s="485"/>
      <c r="AK18" s="485"/>
      <c r="AL18" s="486"/>
      <c r="AM18" s="522"/>
      <c r="AN18" s="407"/>
      <c r="AO18" s="407"/>
      <c r="AP18" s="407"/>
      <c r="AQ18" s="407"/>
      <c r="AR18" s="407"/>
      <c r="AS18" s="407"/>
      <c r="AT18" s="408"/>
      <c r="AU18" s="523"/>
      <c r="AV18" s="524"/>
      <c r="AW18" s="524"/>
      <c r="AX18" s="524"/>
      <c r="AY18" s="496" t="s">
        <v>234</v>
      </c>
      <c r="AZ18" s="497"/>
      <c r="BA18" s="497"/>
      <c r="BB18" s="497"/>
      <c r="BC18" s="497"/>
      <c r="BD18" s="497"/>
      <c r="BE18" s="497"/>
      <c r="BF18" s="497"/>
      <c r="BG18" s="497"/>
      <c r="BH18" s="497"/>
      <c r="BI18" s="497"/>
      <c r="BJ18" s="497"/>
      <c r="BK18" s="497"/>
      <c r="BL18" s="497"/>
      <c r="BM18" s="498"/>
      <c r="BN18" s="368">
        <v>1542154</v>
      </c>
      <c r="BO18" s="369"/>
      <c r="BP18" s="369"/>
      <c r="BQ18" s="369"/>
      <c r="BR18" s="369"/>
      <c r="BS18" s="369"/>
      <c r="BT18" s="369"/>
      <c r="BU18" s="370"/>
      <c r="BV18" s="368">
        <v>1519450</v>
      </c>
      <c r="BW18" s="369"/>
      <c r="BX18" s="369"/>
      <c r="BY18" s="369"/>
      <c r="BZ18" s="369"/>
      <c r="CA18" s="369"/>
      <c r="CB18" s="369"/>
      <c r="CC18" s="370"/>
      <c r="CD18" s="21"/>
      <c r="CE18" s="354"/>
      <c r="CF18" s="354"/>
      <c r="CG18" s="354"/>
      <c r="CH18" s="354"/>
      <c r="CI18" s="354"/>
      <c r="CJ18" s="354"/>
      <c r="CK18" s="354"/>
      <c r="CL18" s="354"/>
      <c r="CM18" s="354"/>
      <c r="CN18" s="354"/>
      <c r="CO18" s="354"/>
      <c r="CP18" s="354"/>
      <c r="CQ18" s="354"/>
      <c r="CR18" s="354"/>
      <c r="CS18" s="355"/>
      <c r="CT18" s="356"/>
      <c r="CU18" s="357"/>
      <c r="CV18" s="357"/>
      <c r="CW18" s="357"/>
      <c r="CX18" s="357"/>
      <c r="CY18" s="357"/>
      <c r="CZ18" s="357"/>
      <c r="DA18" s="358"/>
      <c r="DB18" s="356"/>
      <c r="DC18" s="357"/>
      <c r="DD18" s="357"/>
      <c r="DE18" s="357"/>
      <c r="DF18" s="357"/>
      <c r="DG18" s="357"/>
      <c r="DH18" s="357"/>
      <c r="DI18" s="358"/>
    </row>
    <row r="19" spans="1:113" ht="18.75" customHeight="1" x14ac:dyDescent="0.15">
      <c r="A19" s="2"/>
      <c r="B19" s="509" t="s">
        <v>82</v>
      </c>
      <c r="C19" s="460"/>
      <c r="D19" s="460"/>
      <c r="E19" s="510"/>
      <c r="F19" s="510"/>
      <c r="G19" s="510"/>
      <c r="H19" s="510"/>
      <c r="I19" s="510"/>
      <c r="J19" s="510"/>
      <c r="K19" s="510"/>
      <c r="L19" s="511">
        <v>19</v>
      </c>
      <c r="M19" s="511"/>
      <c r="N19" s="511"/>
      <c r="O19" s="511"/>
      <c r="P19" s="511"/>
      <c r="Q19" s="511"/>
      <c r="R19" s="512"/>
      <c r="S19" s="512"/>
      <c r="T19" s="512"/>
      <c r="U19" s="512"/>
      <c r="V19" s="513"/>
      <c r="W19" s="430"/>
      <c r="X19" s="431"/>
      <c r="Y19" s="431"/>
      <c r="Z19" s="431"/>
      <c r="AA19" s="431"/>
      <c r="AB19" s="431"/>
      <c r="AC19" s="520"/>
      <c r="AD19" s="520"/>
      <c r="AE19" s="520"/>
      <c r="AF19" s="520"/>
      <c r="AG19" s="520"/>
      <c r="AH19" s="520"/>
      <c r="AI19" s="520"/>
      <c r="AJ19" s="520"/>
      <c r="AK19" s="520"/>
      <c r="AL19" s="521"/>
      <c r="AM19" s="522"/>
      <c r="AN19" s="407"/>
      <c r="AO19" s="407"/>
      <c r="AP19" s="407"/>
      <c r="AQ19" s="407"/>
      <c r="AR19" s="407"/>
      <c r="AS19" s="407"/>
      <c r="AT19" s="408"/>
      <c r="AU19" s="523"/>
      <c r="AV19" s="524"/>
      <c r="AW19" s="524"/>
      <c r="AX19" s="524"/>
      <c r="AY19" s="496" t="s">
        <v>236</v>
      </c>
      <c r="AZ19" s="497"/>
      <c r="BA19" s="497"/>
      <c r="BB19" s="497"/>
      <c r="BC19" s="497"/>
      <c r="BD19" s="497"/>
      <c r="BE19" s="497"/>
      <c r="BF19" s="497"/>
      <c r="BG19" s="497"/>
      <c r="BH19" s="497"/>
      <c r="BI19" s="497"/>
      <c r="BJ19" s="497"/>
      <c r="BK19" s="497"/>
      <c r="BL19" s="497"/>
      <c r="BM19" s="498"/>
      <c r="BN19" s="368">
        <v>2635944</v>
      </c>
      <c r="BO19" s="369"/>
      <c r="BP19" s="369"/>
      <c r="BQ19" s="369"/>
      <c r="BR19" s="369"/>
      <c r="BS19" s="369"/>
      <c r="BT19" s="369"/>
      <c r="BU19" s="370"/>
      <c r="BV19" s="368">
        <v>2785171</v>
      </c>
      <c r="BW19" s="369"/>
      <c r="BX19" s="369"/>
      <c r="BY19" s="369"/>
      <c r="BZ19" s="369"/>
      <c r="CA19" s="369"/>
      <c r="CB19" s="369"/>
      <c r="CC19" s="370"/>
      <c r="CD19" s="21"/>
      <c r="CE19" s="354"/>
      <c r="CF19" s="354"/>
      <c r="CG19" s="354"/>
      <c r="CH19" s="354"/>
      <c r="CI19" s="354"/>
      <c r="CJ19" s="354"/>
      <c r="CK19" s="354"/>
      <c r="CL19" s="354"/>
      <c r="CM19" s="354"/>
      <c r="CN19" s="354"/>
      <c r="CO19" s="354"/>
      <c r="CP19" s="354"/>
      <c r="CQ19" s="354"/>
      <c r="CR19" s="354"/>
      <c r="CS19" s="355"/>
      <c r="CT19" s="356"/>
      <c r="CU19" s="357"/>
      <c r="CV19" s="357"/>
      <c r="CW19" s="357"/>
      <c r="CX19" s="357"/>
      <c r="CY19" s="357"/>
      <c r="CZ19" s="357"/>
      <c r="DA19" s="358"/>
      <c r="DB19" s="356"/>
      <c r="DC19" s="357"/>
      <c r="DD19" s="357"/>
      <c r="DE19" s="357"/>
      <c r="DF19" s="357"/>
      <c r="DG19" s="357"/>
      <c r="DH19" s="357"/>
      <c r="DI19" s="358"/>
    </row>
    <row r="20" spans="1:113" ht="18.75" customHeight="1" x14ac:dyDescent="0.15">
      <c r="A20" s="2"/>
      <c r="B20" s="509" t="s">
        <v>237</v>
      </c>
      <c r="C20" s="460"/>
      <c r="D20" s="460"/>
      <c r="E20" s="510"/>
      <c r="F20" s="510"/>
      <c r="G20" s="510"/>
      <c r="H20" s="510"/>
      <c r="I20" s="510"/>
      <c r="J20" s="510"/>
      <c r="K20" s="510"/>
      <c r="L20" s="511">
        <v>1127</v>
      </c>
      <c r="M20" s="511"/>
      <c r="N20" s="511"/>
      <c r="O20" s="511"/>
      <c r="P20" s="511"/>
      <c r="Q20" s="511"/>
      <c r="R20" s="512"/>
      <c r="S20" s="512"/>
      <c r="T20" s="512"/>
      <c r="U20" s="512"/>
      <c r="V20" s="513"/>
      <c r="W20" s="447"/>
      <c r="X20" s="448"/>
      <c r="Y20" s="448"/>
      <c r="Z20" s="448"/>
      <c r="AA20" s="448"/>
      <c r="AB20" s="448"/>
      <c r="AC20" s="514"/>
      <c r="AD20" s="514"/>
      <c r="AE20" s="514"/>
      <c r="AF20" s="514"/>
      <c r="AG20" s="514"/>
      <c r="AH20" s="514"/>
      <c r="AI20" s="514"/>
      <c r="AJ20" s="514"/>
      <c r="AK20" s="514"/>
      <c r="AL20" s="515"/>
      <c r="AM20" s="516"/>
      <c r="AN20" s="476"/>
      <c r="AO20" s="476"/>
      <c r="AP20" s="476"/>
      <c r="AQ20" s="476"/>
      <c r="AR20" s="476"/>
      <c r="AS20" s="476"/>
      <c r="AT20" s="477"/>
      <c r="AU20" s="517"/>
      <c r="AV20" s="518"/>
      <c r="AW20" s="518"/>
      <c r="AX20" s="519"/>
      <c r="AY20" s="496"/>
      <c r="AZ20" s="497"/>
      <c r="BA20" s="497"/>
      <c r="BB20" s="497"/>
      <c r="BC20" s="497"/>
      <c r="BD20" s="497"/>
      <c r="BE20" s="497"/>
      <c r="BF20" s="497"/>
      <c r="BG20" s="497"/>
      <c r="BH20" s="497"/>
      <c r="BI20" s="497"/>
      <c r="BJ20" s="497"/>
      <c r="BK20" s="497"/>
      <c r="BL20" s="497"/>
      <c r="BM20" s="498"/>
      <c r="BN20" s="368"/>
      <c r="BO20" s="369"/>
      <c r="BP20" s="369"/>
      <c r="BQ20" s="369"/>
      <c r="BR20" s="369"/>
      <c r="BS20" s="369"/>
      <c r="BT20" s="369"/>
      <c r="BU20" s="370"/>
      <c r="BV20" s="368"/>
      <c r="BW20" s="369"/>
      <c r="BX20" s="369"/>
      <c r="BY20" s="369"/>
      <c r="BZ20" s="369"/>
      <c r="CA20" s="369"/>
      <c r="CB20" s="369"/>
      <c r="CC20" s="370"/>
      <c r="CD20" s="21"/>
      <c r="CE20" s="354"/>
      <c r="CF20" s="354"/>
      <c r="CG20" s="354"/>
      <c r="CH20" s="354"/>
      <c r="CI20" s="354"/>
      <c r="CJ20" s="354"/>
      <c r="CK20" s="354"/>
      <c r="CL20" s="354"/>
      <c r="CM20" s="354"/>
      <c r="CN20" s="354"/>
      <c r="CO20" s="354"/>
      <c r="CP20" s="354"/>
      <c r="CQ20" s="354"/>
      <c r="CR20" s="354"/>
      <c r="CS20" s="355"/>
      <c r="CT20" s="356"/>
      <c r="CU20" s="357"/>
      <c r="CV20" s="357"/>
      <c r="CW20" s="357"/>
      <c r="CX20" s="357"/>
      <c r="CY20" s="357"/>
      <c r="CZ20" s="357"/>
      <c r="DA20" s="358"/>
      <c r="DB20" s="356"/>
      <c r="DC20" s="357"/>
      <c r="DD20" s="357"/>
      <c r="DE20" s="357"/>
      <c r="DF20" s="357"/>
      <c r="DG20" s="357"/>
      <c r="DH20" s="357"/>
      <c r="DI20" s="358"/>
    </row>
    <row r="21" spans="1:113" ht="18.75" customHeight="1" x14ac:dyDescent="0.15">
      <c r="A21" s="2"/>
      <c r="B21" s="506" t="s">
        <v>238</v>
      </c>
      <c r="C21" s="507"/>
      <c r="D21" s="507"/>
      <c r="E21" s="507"/>
      <c r="F21" s="507"/>
      <c r="G21" s="507"/>
      <c r="H21" s="507"/>
      <c r="I21" s="507"/>
      <c r="J21" s="507"/>
      <c r="K21" s="507"/>
      <c r="L21" s="507"/>
      <c r="M21" s="507"/>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7"/>
      <c r="AL21" s="507"/>
      <c r="AM21" s="507"/>
      <c r="AN21" s="507"/>
      <c r="AO21" s="507"/>
      <c r="AP21" s="507"/>
      <c r="AQ21" s="507"/>
      <c r="AR21" s="507"/>
      <c r="AS21" s="507"/>
      <c r="AT21" s="507"/>
      <c r="AU21" s="507"/>
      <c r="AV21" s="507"/>
      <c r="AW21" s="507"/>
      <c r="AX21" s="508"/>
      <c r="AY21" s="487"/>
      <c r="AZ21" s="488"/>
      <c r="BA21" s="488"/>
      <c r="BB21" s="488"/>
      <c r="BC21" s="488"/>
      <c r="BD21" s="488"/>
      <c r="BE21" s="488"/>
      <c r="BF21" s="488"/>
      <c r="BG21" s="488"/>
      <c r="BH21" s="488"/>
      <c r="BI21" s="488"/>
      <c r="BJ21" s="488"/>
      <c r="BK21" s="488"/>
      <c r="BL21" s="488"/>
      <c r="BM21" s="489"/>
      <c r="BN21" s="371"/>
      <c r="BO21" s="372"/>
      <c r="BP21" s="372"/>
      <c r="BQ21" s="372"/>
      <c r="BR21" s="372"/>
      <c r="BS21" s="372"/>
      <c r="BT21" s="372"/>
      <c r="BU21" s="373"/>
      <c r="BV21" s="371"/>
      <c r="BW21" s="372"/>
      <c r="BX21" s="372"/>
      <c r="BY21" s="372"/>
      <c r="BZ21" s="372"/>
      <c r="CA21" s="372"/>
      <c r="CB21" s="372"/>
      <c r="CC21" s="373"/>
      <c r="CD21" s="21"/>
      <c r="CE21" s="354"/>
      <c r="CF21" s="354"/>
      <c r="CG21" s="354"/>
      <c r="CH21" s="354"/>
      <c r="CI21" s="354"/>
      <c r="CJ21" s="354"/>
      <c r="CK21" s="354"/>
      <c r="CL21" s="354"/>
      <c r="CM21" s="354"/>
      <c r="CN21" s="354"/>
      <c r="CO21" s="354"/>
      <c r="CP21" s="354"/>
      <c r="CQ21" s="354"/>
      <c r="CR21" s="354"/>
      <c r="CS21" s="355"/>
      <c r="CT21" s="356"/>
      <c r="CU21" s="357"/>
      <c r="CV21" s="357"/>
      <c r="CW21" s="357"/>
      <c r="CX21" s="357"/>
      <c r="CY21" s="357"/>
      <c r="CZ21" s="357"/>
      <c r="DA21" s="358"/>
      <c r="DB21" s="356"/>
      <c r="DC21" s="357"/>
      <c r="DD21" s="357"/>
      <c r="DE21" s="357"/>
      <c r="DF21" s="357"/>
      <c r="DG21" s="357"/>
      <c r="DH21" s="357"/>
      <c r="DI21" s="358"/>
    </row>
    <row r="22" spans="1:113" ht="18.75" customHeight="1" x14ac:dyDescent="0.15">
      <c r="A22" s="2"/>
      <c r="B22" s="491" t="s">
        <v>211</v>
      </c>
      <c r="C22" s="398"/>
      <c r="D22" s="399"/>
      <c r="E22" s="377" t="s">
        <v>3</v>
      </c>
      <c r="F22" s="378"/>
      <c r="G22" s="378"/>
      <c r="H22" s="378"/>
      <c r="I22" s="378"/>
      <c r="J22" s="378"/>
      <c r="K22" s="379"/>
      <c r="L22" s="377" t="s">
        <v>85</v>
      </c>
      <c r="M22" s="378"/>
      <c r="N22" s="378"/>
      <c r="O22" s="378"/>
      <c r="P22" s="379"/>
      <c r="Q22" s="383" t="s">
        <v>242</v>
      </c>
      <c r="R22" s="384"/>
      <c r="S22" s="384"/>
      <c r="T22" s="384"/>
      <c r="U22" s="384"/>
      <c r="V22" s="385"/>
      <c r="W22" s="397" t="s">
        <v>243</v>
      </c>
      <c r="X22" s="398"/>
      <c r="Y22" s="399"/>
      <c r="Z22" s="377" t="s">
        <v>3</v>
      </c>
      <c r="AA22" s="378"/>
      <c r="AB22" s="378"/>
      <c r="AC22" s="378"/>
      <c r="AD22" s="378"/>
      <c r="AE22" s="378"/>
      <c r="AF22" s="378"/>
      <c r="AG22" s="379"/>
      <c r="AH22" s="389" t="s">
        <v>246</v>
      </c>
      <c r="AI22" s="378"/>
      <c r="AJ22" s="378"/>
      <c r="AK22" s="378"/>
      <c r="AL22" s="379"/>
      <c r="AM22" s="389" t="s">
        <v>250</v>
      </c>
      <c r="AN22" s="390"/>
      <c r="AO22" s="390"/>
      <c r="AP22" s="390"/>
      <c r="AQ22" s="390"/>
      <c r="AR22" s="391"/>
      <c r="AS22" s="383" t="s">
        <v>242</v>
      </c>
      <c r="AT22" s="384"/>
      <c r="AU22" s="384"/>
      <c r="AV22" s="384"/>
      <c r="AW22" s="384"/>
      <c r="AX22" s="395"/>
      <c r="AY22" s="413" t="s">
        <v>79</v>
      </c>
      <c r="AZ22" s="414"/>
      <c r="BA22" s="414"/>
      <c r="BB22" s="414"/>
      <c r="BC22" s="414"/>
      <c r="BD22" s="414"/>
      <c r="BE22" s="414"/>
      <c r="BF22" s="414"/>
      <c r="BG22" s="414"/>
      <c r="BH22" s="414"/>
      <c r="BI22" s="414"/>
      <c r="BJ22" s="414"/>
      <c r="BK22" s="414"/>
      <c r="BL22" s="414"/>
      <c r="BM22" s="415"/>
      <c r="BN22" s="374">
        <v>3228173</v>
      </c>
      <c r="BO22" s="375"/>
      <c r="BP22" s="375"/>
      <c r="BQ22" s="375"/>
      <c r="BR22" s="375"/>
      <c r="BS22" s="375"/>
      <c r="BT22" s="375"/>
      <c r="BU22" s="376"/>
      <c r="BV22" s="374">
        <v>3463415</v>
      </c>
      <c r="BW22" s="375"/>
      <c r="BX22" s="375"/>
      <c r="BY22" s="375"/>
      <c r="BZ22" s="375"/>
      <c r="CA22" s="375"/>
      <c r="CB22" s="375"/>
      <c r="CC22" s="376"/>
      <c r="CD22" s="21"/>
      <c r="CE22" s="354"/>
      <c r="CF22" s="354"/>
      <c r="CG22" s="354"/>
      <c r="CH22" s="354"/>
      <c r="CI22" s="354"/>
      <c r="CJ22" s="354"/>
      <c r="CK22" s="354"/>
      <c r="CL22" s="354"/>
      <c r="CM22" s="354"/>
      <c r="CN22" s="354"/>
      <c r="CO22" s="354"/>
      <c r="CP22" s="354"/>
      <c r="CQ22" s="354"/>
      <c r="CR22" s="354"/>
      <c r="CS22" s="355"/>
      <c r="CT22" s="356"/>
      <c r="CU22" s="357"/>
      <c r="CV22" s="357"/>
      <c r="CW22" s="357"/>
      <c r="CX22" s="357"/>
      <c r="CY22" s="357"/>
      <c r="CZ22" s="357"/>
      <c r="DA22" s="358"/>
      <c r="DB22" s="356"/>
      <c r="DC22" s="357"/>
      <c r="DD22" s="357"/>
      <c r="DE22" s="357"/>
      <c r="DF22" s="357"/>
      <c r="DG22" s="357"/>
      <c r="DH22" s="357"/>
      <c r="DI22" s="358"/>
    </row>
    <row r="23" spans="1:113" ht="18.75" customHeight="1" x14ac:dyDescent="0.15">
      <c r="A23" s="2"/>
      <c r="B23" s="492"/>
      <c r="C23" s="401"/>
      <c r="D23" s="402"/>
      <c r="E23" s="380"/>
      <c r="F23" s="381"/>
      <c r="G23" s="381"/>
      <c r="H23" s="381"/>
      <c r="I23" s="381"/>
      <c r="J23" s="381"/>
      <c r="K23" s="382"/>
      <c r="L23" s="380"/>
      <c r="M23" s="381"/>
      <c r="N23" s="381"/>
      <c r="O23" s="381"/>
      <c r="P23" s="382"/>
      <c r="Q23" s="386"/>
      <c r="R23" s="387"/>
      <c r="S23" s="387"/>
      <c r="T23" s="387"/>
      <c r="U23" s="387"/>
      <c r="V23" s="388"/>
      <c r="W23" s="400"/>
      <c r="X23" s="401"/>
      <c r="Y23" s="402"/>
      <c r="Z23" s="380"/>
      <c r="AA23" s="381"/>
      <c r="AB23" s="381"/>
      <c r="AC23" s="381"/>
      <c r="AD23" s="381"/>
      <c r="AE23" s="381"/>
      <c r="AF23" s="381"/>
      <c r="AG23" s="382"/>
      <c r="AH23" s="380"/>
      <c r="AI23" s="381"/>
      <c r="AJ23" s="381"/>
      <c r="AK23" s="381"/>
      <c r="AL23" s="382"/>
      <c r="AM23" s="392"/>
      <c r="AN23" s="393"/>
      <c r="AO23" s="393"/>
      <c r="AP23" s="393"/>
      <c r="AQ23" s="393"/>
      <c r="AR23" s="394"/>
      <c r="AS23" s="386"/>
      <c r="AT23" s="387"/>
      <c r="AU23" s="387"/>
      <c r="AV23" s="387"/>
      <c r="AW23" s="387"/>
      <c r="AX23" s="396"/>
      <c r="AY23" s="496" t="s">
        <v>252</v>
      </c>
      <c r="AZ23" s="497"/>
      <c r="BA23" s="497"/>
      <c r="BB23" s="497"/>
      <c r="BC23" s="497"/>
      <c r="BD23" s="497"/>
      <c r="BE23" s="497"/>
      <c r="BF23" s="497"/>
      <c r="BG23" s="497"/>
      <c r="BH23" s="497"/>
      <c r="BI23" s="497"/>
      <c r="BJ23" s="497"/>
      <c r="BK23" s="497"/>
      <c r="BL23" s="497"/>
      <c r="BM23" s="498"/>
      <c r="BN23" s="368">
        <v>2760838</v>
      </c>
      <c r="BO23" s="369"/>
      <c r="BP23" s="369"/>
      <c r="BQ23" s="369"/>
      <c r="BR23" s="369"/>
      <c r="BS23" s="369"/>
      <c r="BT23" s="369"/>
      <c r="BU23" s="370"/>
      <c r="BV23" s="368">
        <v>2927688</v>
      </c>
      <c r="BW23" s="369"/>
      <c r="BX23" s="369"/>
      <c r="BY23" s="369"/>
      <c r="BZ23" s="369"/>
      <c r="CA23" s="369"/>
      <c r="CB23" s="369"/>
      <c r="CC23" s="370"/>
      <c r="CD23" s="21"/>
      <c r="CE23" s="354"/>
      <c r="CF23" s="354"/>
      <c r="CG23" s="354"/>
      <c r="CH23" s="354"/>
      <c r="CI23" s="354"/>
      <c r="CJ23" s="354"/>
      <c r="CK23" s="354"/>
      <c r="CL23" s="354"/>
      <c r="CM23" s="354"/>
      <c r="CN23" s="354"/>
      <c r="CO23" s="354"/>
      <c r="CP23" s="354"/>
      <c r="CQ23" s="354"/>
      <c r="CR23" s="354"/>
      <c r="CS23" s="355"/>
      <c r="CT23" s="356"/>
      <c r="CU23" s="357"/>
      <c r="CV23" s="357"/>
      <c r="CW23" s="357"/>
      <c r="CX23" s="357"/>
      <c r="CY23" s="357"/>
      <c r="CZ23" s="357"/>
      <c r="DA23" s="358"/>
      <c r="DB23" s="356"/>
      <c r="DC23" s="357"/>
      <c r="DD23" s="357"/>
      <c r="DE23" s="357"/>
      <c r="DF23" s="357"/>
      <c r="DG23" s="357"/>
      <c r="DH23" s="357"/>
      <c r="DI23" s="358"/>
    </row>
    <row r="24" spans="1:113" ht="18.75" customHeight="1" x14ac:dyDescent="0.15">
      <c r="A24" s="2"/>
      <c r="B24" s="492"/>
      <c r="C24" s="401"/>
      <c r="D24" s="402"/>
      <c r="E24" s="406" t="s">
        <v>253</v>
      </c>
      <c r="F24" s="407"/>
      <c r="G24" s="407"/>
      <c r="H24" s="407"/>
      <c r="I24" s="407"/>
      <c r="J24" s="407"/>
      <c r="K24" s="408"/>
      <c r="L24" s="409">
        <v>1</v>
      </c>
      <c r="M24" s="410"/>
      <c r="N24" s="410"/>
      <c r="O24" s="410"/>
      <c r="P24" s="411"/>
      <c r="Q24" s="409">
        <v>6000</v>
      </c>
      <c r="R24" s="410"/>
      <c r="S24" s="410"/>
      <c r="T24" s="410"/>
      <c r="U24" s="410"/>
      <c r="V24" s="411"/>
      <c r="W24" s="400"/>
      <c r="X24" s="401"/>
      <c r="Y24" s="402"/>
      <c r="Z24" s="406" t="s">
        <v>254</v>
      </c>
      <c r="AA24" s="407"/>
      <c r="AB24" s="407"/>
      <c r="AC24" s="407"/>
      <c r="AD24" s="407"/>
      <c r="AE24" s="407"/>
      <c r="AF24" s="407"/>
      <c r="AG24" s="408"/>
      <c r="AH24" s="409">
        <v>47</v>
      </c>
      <c r="AI24" s="410"/>
      <c r="AJ24" s="410"/>
      <c r="AK24" s="410"/>
      <c r="AL24" s="411"/>
      <c r="AM24" s="409">
        <v>134373</v>
      </c>
      <c r="AN24" s="410"/>
      <c r="AO24" s="410"/>
      <c r="AP24" s="410"/>
      <c r="AQ24" s="410"/>
      <c r="AR24" s="411"/>
      <c r="AS24" s="409">
        <v>2859</v>
      </c>
      <c r="AT24" s="410"/>
      <c r="AU24" s="410"/>
      <c r="AV24" s="410"/>
      <c r="AW24" s="410"/>
      <c r="AX24" s="412"/>
      <c r="AY24" s="487" t="s">
        <v>256</v>
      </c>
      <c r="AZ24" s="488"/>
      <c r="BA24" s="488"/>
      <c r="BB24" s="488"/>
      <c r="BC24" s="488"/>
      <c r="BD24" s="488"/>
      <c r="BE24" s="488"/>
      <c r="BF24" s="488"/>
      <c r="BG24" s="488"/>
      <c r="BH24" s="488"/>
      <c r="BI24" s="488"/>
      <c r="BJ24" s="488"/>
      <c r="BK24" s="488"/>
      <c r="BL24" s="488"/>
      <c r="BM24" s="489"/>
      <c r="BN24" s="368">
        <v>2674952</v>
      </c>
      <c r="BO24" s="369"/>
      <c r="BP24" s="369"/>
      <c r="BQ24" s="369"/>
      <c r="BR24" s="369"/>
      <c r="BS24" s="369"/>
      <c r="BT24" s="369"/>
      <c r="BU24" s="370"/>
      <c r="BV24" s="368">
        <v>2825379</v>
      </c>
      <c r="BW24" s="369"/>
      <c r="BX24" s="369"/>
      <c r="BY24" s="369"/>
      <c r="BZ24" s="369"/>
      <c r="CA24" s="369"/>
      <c r="CB24" s="369"/>
      <c r="CC24" s="370"/>
      <c r="CD24" s="21"/>
      <c r="CE24" s="354"/>
      <c r="CF24" s="354"/>
      <c r="CG24" s="354"/>
      <c r="CH24" s="354"/>
      <c r="CI24" s="354"/>
      <c r="CJ24" s="354"/>
      <c r="CK24" s="354"/>
      <c r="CL24" s="354"/>
      <c r="CM24" s="354"/>
      <c r="CN24" s="354"/>
      <c r="CO24" s="354"/>
      <c r="CP24" s="354"/>
      <c r="CQ24" s="354"/>
      <c r="CR24" s="354"/>
      <c r="CS24" s="355"/>
      <c r="CT24" s="356"/>
      <c r="CU24" s="357"/>
      <c r="CV24" s="357"/>
      <c r="CW24" s="357"/>
      <c r="CX24" s="357"/>
      <c r="CY24" s="357"/>
      <c r="CZ24" s="357"/>
      <c r="DA24" s="358"/>
      <c r="DB24" s="356"/>
      <c r="DC24" s="357"/>
      <c r="DD24" s="357"/>
      <c r="DE24" s="357"/>
      <c r="DF24" s="357"/>
      <c r="DG24" s="357"/>
      <c r="DH24" s="357"/>
      <c r="DI24" s="358"/>
    </row>
    <row r="25" spans="1:113" ht="18.75" customHeight="1" x14ac:dyDescent="0.15">
      <c r="A25" s="2"/>
      <c r="B25" s="492"/>
      <c r="C25" s="401"/>
      <c r="D25" s="402"/>
      <c r="E25" s="406" t="s">
        <v>257</v>
      </c>
      <c r="F25" s="407"/>
      <c r="G25" s="407"/>
      <c r="H25" s="407"/>
      <c r="I25" s="407"/>
      <c r="J25" s="407"/>
      <c r="K25" s="408"/>
      <c r="L25" s="409">
        <v>1</v>
      </c>
      <c r="M25" s="410"/>
      <c r="N25" s="410"/>
      <c r="O25" s="410"/>
      <c r="P25" s="411"/>
      <c r="Q25" s="409">
        <v>5960</v>
      </c>
      <c r="R25" s="410"/>
      <c r="S25" s="410"/>
      <c r="T25" s="410"/>
      <c r="U25" s="410"/>
      <c r="V25" s="411"/>
      <c r="W25" s="400"/>
      <c r="X25" s="401"/>
      <c r="Y25" s="402"/>
      <c r="Z25" s="406" t="s">
        <v>258</v>
      </c>
      <c r="AA25" s="407"/>
      <c r="AB25" s="407"/>
      <c r="AC25" s="407"/>
      <c r="AD25" s="407"/>
      <c r="AE25" s="407"/>
      <c r="AF25" s="407"/>
      <c r="AG25" s="408"/>
      <c r="AH25" s="409" t="s">
        <v>34</v>
      </c>
      <c r="AI25" s="410"/>
      <c r="AJ25" s="410"/>
      <c r="AK25" s="410"/>
      <c r="AL25" s="411"/>
      <c r="AM25" s="409" t="s">
        <v>34</v>
      </c>
      <c r="AN25" s="410"/>
      <c r="AO25" s="410"/>
      <c r="AP25" s="410"/>
      <c r="AQ25" s="410"/>
      <c r="AR25" s="411"/>
      <c r="AS25" s="409" t="s">
        <v>34</v>
      </c>
      <c r="AT25" s="410"/>
      <c r="AU25" s="410"/>
      <c r="AV25" s="410"/>
      <c r="AW25" s="410"/>
      <c r="AX25" s="412"/>
      <c r="AY25" s="413" t="s">
        <v>259</v>
      </c>
      <c r="AZ25" s="414"/>
      <c r="BA25" s="414"/>
      <c r="BB25" s="414"/>
      <c r="BC25" s="414"/>
      <c r="BD25" s="414"/>
      <c r="BE25" s="414"/>
      <c r="BF25" s="414"/>
      <c r="BG25" s="414"/>
      <c r="BH25" s="414"/>
      <c r="BI25" s="414"/>
      <c r="BJ25" s="414"/>
      <c r="BK25" s="414"/>
      <c r="BL25" s="414"/>
      <c r="BM25" s="415"/>
      <c r="BN25" s="374" t="s">
        <v>34</v>
      </c>
      <c r="BO25" s="375"/>
      <c r="BP25" s="375"/>
      <c r="BQ25" s="375"/>
      <c r="BR25" s="375"/>
      <c r="BS25" s="375"/>
      <c r="BT25" s="375"/>
      <c r="BU25" s="376"/>
      <c r="BV25" s="374" t="s">
        <v>34</v>
      </c>
      <c r="BW25" s="375"/>
      <c r="BX25" s="375"/>
      <c r="BY25" s="375"/>
      <c r="BZ25" s="375"/>
      <c r="CA25" s="375"/>
      <c r="CB25" s="375"/>
      <c r="CC25" s="376"/>
      <c r="CD25" s="21"/>
      <c r="CE25" s="354"/>
      <c r="CF25" s="354"/>
      <c r="CG25" s="354"/>
      <c r="CH25" s="354"/>
      <c r="CI25" s="354"/>
      <c r="CJ25" s="354"/>
      <c r="CK25" s="354"/>
      <c r="CL25" s="354"/>
      <c r="CM25" s="354"/>
      <c r="CN25" s="354"/>
      <c r="CO25" s="354"/>
      <c r="CP25" s="354"/>
      <c r="CQ25" s="354"/>
      <c r="CR25" s="354"/>
      <c r="CS25" s="355"/>
      <c r="CT25" s="356"/>
      <c r="CU25" s="357"/>
      <c r="CV25" s="357"/>
      <c r="CW25" s="357"/>
      <c r="CX25" s="357"/>
      <c r="CY25" s="357"/>
      <c r="CZ25" s="357"/>
      <c r="DA25" s="358"/>
      <c r="DB25" s="356"/>
      <c r="DC25" s="357"/>
      <c r="DD25" s="357"/>
      <c r="DE25" s="357"/>
      <c r="DF25" s="357"/>
      <c r="DG25" s="357"/>
      <c r="DH25" s="357"/>
      <c r="DI25" s="358"/>
    </row>
    <row r="26" spans="1:113" ht="18.75" customHeight="1" x14ac:dyDescent="0.15">
      <c r="A26" s="2"/>
      <c r="B26" s="492"/>
      <c r="C26" s="401"/>
      <c r="D26" s="402"/>
      <c r="E26" s="406" t="s">
        <v>262</v>
      </c>
      <c r="F26" s="407"/>
      <c r="G26" s="407"/>
      <c r="H26" s="407"/>
      <c r="I26" s="407"/>
      <c r="J26" s="407"/>
      <c r="K26" s="408"/>
      <c r="L26" s="409">
        <v>1</v>
      </c>
      <c r="M26" s="410"/>
      <c r="N26" s="410"/>
      <c r="O26" s="410"/>
      <c r="P26" s="411"/>
      <c r="Q26" s="409">
        <v>5250</v>
      </c>
      <c r="R26" s="410"/>
      <c r="S26" s="410"/>
      <c r="T26" s="410"/>
      <c r="U26" s="410"/>
      <c r="V26" s="411"/>
      <c r="W26" s="400"/>
      <c r="X26" s="401"/>
      <c r="Y26" s="402"/>
      <c r="Z26" s="406" t="s">
        <v>264</v>
      </c>
      <c r="AA26" s="502"/>
      <c r="AB26" s="502"/>
      <c r="AC26" s="502"/>
      <c r="AD26" s="502"/>
      <c r="AE26" s="502"/>
      <c r="AF26" s="502"/>
      <c r="AG26" s="503"/>
      <c r="AH26" s="409" t="s">
        <v>34</v>
      </c>
      <c r="AI26" s="410"/>
      <c r="AJ26" s="410"/>
      <c r="AK26" s="410"/>
      <c r="AL26" s="411"/>
      <c r="AM26" s="409" t="s">
        <v>34</v>
      </c>
      <c r="AN26" s="410"/>
      <c r="AO26" s="410"/>
      <c r="AP26" s="410"/>
      <c r="AQ26" s="410"/>
      <c r="AR26" s="411"/>
      <c r="AS26" s="409" t="s">
        <v>34</v>
      </c>
      <c r="AT26" s="410"/>
      <c r="AU26" s="410"/>
      <c r="AV26" s="410"/>
      <c r="AW26" s="410"/>
      <c r="AX26" s="412"/>
      <c r="AY26" s="504" t="s">
        <v>165</v>
      </c>
      <c r="AZ26" s="474"/>
      <c r="BA26" s="474"/>
      <c r="BB26" s="474"/>
      <c r="BC26" s="474"/>
      <c r="BD26" s="474"/>
      <c r="BE26" s="474"/>
      <c r="BF26" s="474"/>
      <c r="BG26" s="474"/>
      <c r="BH26" s="474"/>
      <c r="BI26" s="474"/>
      <c r="BJ26" s="474"/>
      <c r="BK26" s="474"/>
      <c r="BL26" s="474"/>
      <c r="BM26" s="505"/>
      <c r="BN26" s="368" t="s">
        <v>34</v>
      </c>
      <c r="BO26" s="369"/>
      <c r="BP26" s="369"/>
      <c r="BQ26" s="369"/>
      <c r="BR26" s="369"/>
      <c r="BS26" s="369"/>
      <c r="BT26" s="369"/>
      <c r="BU26" s="370"/>
      <c r="BV26" s="368" t="s">
        <v>34</v>
      </c>
      <c r="BW26" s="369"/>
      <c r="BX26" s="369"/>
      <c r="BY26" s="369"/>
      <c r="BZ26" s="369"/>
      <c r="CA26" s="369"/>
      <c r="CB26" s="369"/>
      <c r="CC26" s="370"/>
      <c r="CD26" s="21"/>
      <c r="CE26" s="354"/>
      <c r="CF26" s="354"/>
      <c r="CG26" s="354"/>
      <c r="CH26" s="354"/>
      <c r="CI26" s="354"/>
      <c r="CJ26" s="354"/>
      <c r="CK26" s="354"/>
      <c r="CL26" s="354"/>
      <c r="CM26" s="354"/>
      <c r="CN26" s="354"/>
      <c r="CO26" s="354"/>
      <c r="CP26" s="354"/>
      <c r="CQ26" s="354"/>
      <c r="CR26" s="354"/>
      <c r="CS26" s="355"/>
      <c r="CT26" s="356"/>
      <c r="CU26" s="357"/>
      <c r="CV26" s="357"/>
      <c r="CW26" s="357"/>
      <c r="CX26" s="357"/>
      <c r="CY26" s="357"/>
      <c r="CZ26" s="357"/>
      <c r="DA26" s="358"/>
      <c r="DB26" s="356"/>
      <c r="DC26" s="357"/>
      <c r="DD26" s="357"/>
      <c r="DE26" s="357"/>
      <c r="DF26" s="357"/>
      <c r="DG26" s="357"/>
      <c r="DH26" s="357"/>
      <c r="DI26" s="358"/>
    </row>
    <row r="27" spans="1:113" ht="18.75" customHeight="1" x14ac:dyDescent="0.15">
      <c r="A27" s="2"/>
      <c r="B27" s="492"/>
      <c r="C27" s="401"/>
      <c r="D27" s="402"/>
      <c r="E27" s="406" t="s">
        <v>154</v>
      </c>
      <c r="F27" s="407"/>
      <c r="G27" s="407"/>
      <c r="H27" s="407"/>
      <c r="I27" s="407"/>
      <c r="J27" s="407"/>
      <c r="K27" s="408"/>
      <c r="L27" s="409">
        <v>1</v>
      </c>
      <c r="M27" s="410"/>
      <c r="N27" s="410"/>
      <c r="O27" s="410"/>
      <c r="P27" s="411"/>
      <c r="Q27" s="409">
        <v>2630</v>
      </c>
      <c r="R27" s="410"/>
      <c r="S27" s="410"/>
      <c r="T27" s="410"/>
      <c r="U27" s="410"/>
      <c r="V27" s="411"/>
      <c r="W27" s="400"/>
      <c r="X27" s="401"/>
      <c r="Y27" s="402"/>
      <c r="Z27" s="406" t="s">
        <v>206</v>
      </c>
      <c r="AA27" s="407"/>
      <c r="AB27" s="407"/>
      <c r="AC27" s="407"/>
      <c r="AD27" s="407"/>
      <c r="AE27" s="407"/>
      <c r="AF27" s="407"/>
      <c r="AG27" s="408"/>
      <c r="AH27" s="409" t="s">
        <v>34</v>
      </c>
      <c r="AI27" s="410"/>
      <c r="AJ27" s="410"/>
      <c r="AK27" s="410"/>
      <c r="AL27" s="411"/>
      <c r="AM27" s="409" t="s">
        <v>34</v>
      </c>
      <c r="AN27" s="410"/>
      <c r="AO27" s="410"/>
      <c r="AP27" s="410"/>
      <c r="AQ27" s="410"/>
      <c r="AR27" s="411"/>
      <c r="AS27" s="409" t="s">
        <v>34</v>
      </c>
      <c r="AT27" s="410"/>
      <c r="AU27" s="410"/>
      <c r="AV27" s="410"/>
      <c r="AW27" s="410"/>
      <c r="AX27" s="412"/>
      <c r="AY27" s="499" t="s">
        <v>266</v>
      </c>
      <c r="AZ27" s="500"/>
      <c r="BA27" s="500"/>
      <c r="BB27" s="500"/>
      <c r="BC27" s="500"/>
      <c r="BD27" s="500"/>
      <c r="BE27" s="500"/>
      <c r="BF27" s="500"/>
      <c r="BG27" s="500"/>
      <c r="BH27" s="500"/>
      <c r="BI27" s="500"/>
      <c r="BJ27" s="500"/>
      <c r="BK27" s="500"/>
      <c r="BL27" s="500"/>
      <c r="BM27" s="501"/>
      <c r="BN27" s="371">
        <v>43</v>
      </c>
      <c r="BO27" s="372"/>
      <c r="BP27" s="372"/>
      <c r="BQ27" s="372"/>
      <c r="BR27" s="372"/>
      <c r="BS27" s="372"/>
      <c r="BT27" s="372"/>
      <c r="BU27" s="373"/>
      <c r="BV27" s="371">
        <v>43</v>
      </c>
      <c r="BW27" s="372"/>
      <c r="BX27" s="372"/>
      <c r="BY27" s="372"/>
      <c r="BZ27" s="372"/>
      <c r="CA27" s="372"/>
      <c r="CB27" s="372"/>
      <c r="CC27" s="373"/>
      <c r="CD27" s="17"/>
      <c r="CE27" s="354"/>
      <c r="CF27" s="354"/>
      <c r="CG27" s="354"/>
      <c r="CH27" s="354"/>
      <c r="CI27" s="354"/>
      <c r="CJ27" s="354"/>
      <c r="CK27" s="354"/>
      <c r="CL27" s="354"/>
      <c r="CM27" s="354"/>
      <c r="CN27" s="354"/>
      <c r="CO27" s="354"/>
      <c r="CP27" s="354"/>
      <c r="CQ27" s="354"/>
      <c r="CR27" s="354"/>
      <c r="CS27" s="355"/>
      <c r="CT27" s="356"/>
      <c r="CU27" s="357"/>
      <c r="CV27" s="357"/>
      <c r="CW27" s="357"/>
      <c r="CX27" s="357"/>
      <c r="CY27" s="357"/>
      <c r="CZ27" s="357"/>
      <c r="DA27" s="358"/>
      <c r="DB27" s="356"/>
      <c r="DC27" s="357"/>
      <c r="DD27" s="357"/>
      <c r="DE27" s="357"/>
      <c r="DF27" s="357"/>
      <c r="DG27" s="357"/>
      <c r="DH27" s="357"/>
      <c r="DI27" s="358"/>
    </row>
    <row r="28" spans="1:113" ht="18.75" customHeight="1" x14ac:dyDescent="0.15">
      <c r="A28" s="2"/>
      <c r="B28" s="492"/>
      <c r="C28" s="401"/>
      <c r="D28" s="402"/>
      <c r="E28" s="406" t="s">
        <v>267</v>
      </c>
      <c r="F28" s="407"/>
      <c r="G28" s="407"/>
      <c r="H28" s="407"/>
      <c r="I28" s="407"/>
      <c r="J28" s="407"/>
      <c r="K28" s="408"/>
      <c r="L28" s="409">
        <v>1</v>
      </c>
      <c r="M28" s="410"/>
      <c r="N28" s="410"/>
      <c r="O28" s="410"/>
      <c r="P28" s="411"/>
      <c r="Q28" s="409">
        <v>2250</v>
      </c>
      <c r="R28" s="410"/>
      <c r="S28" s="410"/>
      <c r="T28" s="410"/>
      <c r="U28" s="410"/>
      <c r="V28" s="411"/>
      <c r="W28" s="400"/>
      <c r="X28" s="401"/>
      <c r="Y28" s="402"/>
      <c r="Z28" s="406" t="s">
        <v>268</v>
      </c>
      <c r="AA28" s="407"/>
      <c r="AB28" s="407"/>
      <c r="AC28" s="407"/>
      <c r="AD28" s="407"/>
      <c r="AE28" s="407"/>
      <c r="AF28" s="407"/>
      <c r="AG28" s="408"/>
      <c r="AH28" s="409" t="s">
        <v>34</v>
      </c>
      <c r="AI28" s="410"/>
      <c r="AJ28" s="410"/>
      <c r="AK28" s="410"/>
      <c r="AL28" s="411"/>
      <c r="AM28" s="409" t="s">
        <v>34</v>
      </c>
      <c r="AN28" s="410"/>
      <c r="AO28" s="410"/>
      <c r="AP28" s="410"/>
      <c r="AQ28" s="410"/>
      <c r="AR28" s="411"/>
      <c r="AS28" s="409" t="s">
        <v>34</v>
      </c>
      <c r="AT28" s="410"/>
      <c r="AU28" s="410"/>
      <c r="AV28" s="410"/>
      <c r="AW28" s="410"/>
      <c r="AX28" s="412"/>
      <c r="AY28" s="359" t="s">
        <v>172</v>
      </c>
      <c r="AZ28" s="360"/>
      <c r="BA28" s="360"/>
      <c r="BB28" s="361"/>
      <c r="BC28" s="413" t="s">
        <v>53</v>
      </c>
      <c r="BD28" s="414"/>
      <c r="BE28" s="414"/>
      <c r="BF28" s="414"/>
      <c r="BG28" s="414"/>
      <c r="BH28" s="414"/>
      <c r="BI28" s="414"/>
      <c r="BJ28" s="414"/>
      <c r="BK28" s="414"/>
      <c r="BL28" s="414"/>
      <c r="BM28" s="415"/>
      <c r="BN28" s="374">
        <v>1286341</v>
      </c>
      <c r="BO28" s="375"/>
      <c r="BP28" s="375"/>
      <c r="BQ28" s="375"/>
      <c r="BR28" s="375"/>
      <c r="BS28" s="375"/>
      <c r="BT28" s="375"/>
      <c r="BU28" s="376"/>
      <c r="BV28" s="374">
        <v>1117799</v>
      </c>
      <c r="BW28" s="375"/>
      <c r="BX28" s="375"/>
      <c r="BY28" s="375"/>
      <c r="BZ28" s="375"/>
      <c r="CA28" s="375"/>
      <c r="CB28" s="375"/>
      <c r="CC28" s="376"/>
      <c r="CD28" s="21"/>
      <c r="CE28" s="354"/>
      <c r="CF28" s="354"/>
      <c r="CG28" s="354"/>
      <c r="CH28" s="354"/>
      <c r="CI28" s="354"/>
      <c r="CJ28" s="354"/>
      <c r="CK28" s="354"/>
      <c r="CL28" s="354"/>
      <c r="CM28" s="354"/>
      <c r="CN28" s="354"/>
      <c r="CO28" s="354"/>
      <c r="CP28" s="354"/>
      <c r="CQ28" s="354"/>
      <c r="CR28" s="354"/>
      <c r="CS28" s="355"/>
      <c r="CT28" s="356"/>
      <c r="CU28" s="357"/>
      <c r="CV28" s="357"/>
      <c r="CW28" s="357"/>
      <c r="CX28" s="357"/>
      <c r="CY28" s="357"/>
      <c r="CZ28" s="357"/>
      <c r="DA28" s="358"/>
      <c r="DB28" s="356"/>
      <c r="DC28" s="357"/>
      <c r="DD28" s="357"/>
      <c r="DE28" s="357"/>
      <c r="DF28" s="357"/>
      <c r="DG28" s="357"/>
      <c r="DH28" s="357"/>
      <c r="DI28" s="358"/>
    </row>
    <row r="29" spans="1:113" ht="18.75" customHeight="1" x14ac:dyDescent="0.15">
      <c r="A29" s="2"/>
      <c r="B29" s="492"/>
      <c r="C29" s="401"/>
      <c r="D29" s="402"/>
      <c r="E29" s="406" t="s">
        <v>269</v>
      </c>
      <c r="F29" s="407"/>
      <c r="G29" s="407"/>
      <c r="H29" s="407"/>
      <c r="I29" s="407"/>
      <c r="J29" s="407"/>
      <c r="K29" s="408"/>
      <c r="L29" s="409">
        <v>5</v>
      </c>
      <c r="M29" s="410"/>
      <c r="N29" s="410"/>
      <c r="O29" s="410"/>
      <c r="P29" s="411"/>
      <c r="Q29" s="409">
        <v>2150</v>
      </c>
      <c r="R29" s="410"/>
      <c r="S29" s="410"/>
      <c r="T29" s="410"/>
      <c r="U29" s="410"/>
      <c r="V29" s="411"/>
      <c r="W29" s="403"/>
      <c r="X29" s="404"/>
      <c r="Y29" s="405"/>
      <c r="Z29" s="406" t="s">
        <v>91</v>
      </c>
      <c r="AA29" s="407"/>
      <c r="AB29" s="407"/>
      <c r="AC29" s="407"/>
      <c r="AD29" s="407"/>
      <c r="AE29" s="407"/>
      <c r="AF29" s="407"/>
      <c r="AG29" s="408"/>
      <c r="AH29" s="409">
        <v>47</v>
      </c>
      <c r="AI29" s="410"/>
      <c r="AJ29" s="410"/>
      <c r="AK29" s="410"/>
      <c r="AL29" s="411"/>
      <c r="AM29" s="409">
        <v>134373</v>
      </c>
      <c r="AN29" s="410"/>
      <c r="AO29" s="410"/>
      <c r="AP29" s="410"/>
      <c r="AQ29" s="410"/>
      <c r="AR29" s="411"/>
      <c r="AS29" s="409">
        <v>2859</v>
      </c>
      <c r="AT29" s="410"/>
      <c r="AU29" s="410"/>
      <c r="AV29" s="410"/>
      <c r="AW29" s="410"/>
      <c r="AX29" s="412"/>
      <c r="AY29" s="362"/>
      <c r="AZ29" s="363"/>
      <c r="BA29" s="363"/>
      <c r="BB29" s="364"/>
      <c r="BC29" s="496" t="s">
        <v>270</v>
      </c>
      <c r="BD29" s="497"/>
      <c r="BE29" s="497"/>
      <c r="BF29" s="497"/>
      <c r="BG29" s="497"/>
      <c r="BH29" s="497"/>
      <c r="BI29" s="497"/>
      <c r="BJ29" s="497"/>
      <c r="BK29" s="497"/>
      <c r="BL29" s="497"/>
      <c r="BM29" s="498"/>
      <c r="BN29" s="368">
        <v>302654</v>
      </c>
      <c r="BO29" s="369"/>
      <c r="BP29" s="369"/>
      <c r="BQ29" s="369"/>
      <c r="BR29" s="369"/>
      <c r="BS29" s="369"/>
      <c r="BT29" s="369"/>
      <c r="BU29" s="370"/>
      <c r="BV29" s="368">
        <v>323575</v>
      </c>
      <c r="BW29" s="369"/>
      <c r="BX29" s="369"/>
      <c r="BY29" s="369"/>
      <c r="BZ29" s="369"/>
      <c r="CA29" s="369"/>
      <c r="CB29" s="369"/>
      <c r="CC29" s="370"/>
      <c r="CD29" s="17"/>
      <c r="CE29" s="354"/>
      <c r="CF29" s="354"/>
      <c r="CG29" s="354"/>
      <c r="CH29" s="354"/>
      <c r="CI29" s="354"/>
      <c r="CJ29" s="354"/>
      <c r="CK29" s="354"/>
      <c r="CL29" s="354"/>
      <c r="CM29" s="354"/>
      <c r="CN29" s="354"/>
      <c r="CO29" s="354"/>
      <c r="CP29" s="354"/>
      <c r="CQ29" s="354"/>
      <c r="CR29" s="354"/>
      <c r="CS29" s="355"/>
      <c r="CT29" s="356"/>
      <c r="CU29" s="357"/>
      <c r="CV29" s="357"/>
      <c r="CW29" s="357"/>
      <c r="CX29" s="357"/>
      <c r="CY29" s="357"/>
      <c r="CZ29" s="357"/>
      <c r="DA29" s="358"/>
      <c r="DB29" s="356"/>
      <c r="DC29" s="357"/>
      <c r="DD29" s="357"/>
      <c r="DE29" s="357"/>
      <c r="DF29" s="357"/>
      <c r="DG29" s="357"/>
      <c r="DH29" s="357"/>
      <c r="DI29" s="358"/>
    </row>
    <row r="30" spans="1:113" ht="18.75" customHeight="1" x14ac:dyDescent="0.15">
      <c r="A30" s="2"/>
      <c r="B30" s="493"/>
      <c r="C30" s="494"/>
      <c r="D30" s="495"/>
      <c r="E30" s="475"/>
      <c r="F30" s="476"/>
      <c r="G30" s="476"/>
      <c r="H30" s="476"/>
      <c r="I30" s="476"/>
      <c r="J30" s="476"/>
      <c r="K30" s="477"/>
      <c r="L30" s="478"/>
      <c r="M30" s="479"/>
      <c r="N30" s="479"/>
      <c r="O30" s="479"/>
      <c r="P30" s="480"/>
      <c r="Q30" s="478"/>
      <c r="R30" s="479"/>
      <c r="S30" s="479"/>
      <c r="T30" s="479"/>
      <c r="U30" s="479"/>
      <c r="V30" s="480"/>
      <c r="W30" s="481" t="s">
        <v>176</v>
      </c>
      <c r="X30" s="482"/>
      <c r="Y30" s="482"/>
      <c r="Z30" s="482"/>
      <c r="AA30" s="482"/>
      <c r="AB30" s="482"/>
      <c r="AC30" s="482"/>
      <c r="AD30" s="482"/>
      <c r="AE30" s="482"/>
      <c r="AF30" s="482"/>
      <c r="AG30" s="483"/>
      <c r="AH30" s="484">
        <v>100.7</v>
      </c>
      <c r="AI30" s="485"/>
      <c r="AJ30" s="485"/>
      <c r="AK30" s="485"/>
      <c r="AL30" s="485"/>
      <c r="AM30" s="485"/>
      <c r="AN30" s="485"/>
      <c r="AO30" s="485"/>
      <c r="AP30" s="485"/>
      <c r="AQ30" s="485"/>
      <c r="AR30" s="485"/>
      <c r="AS30" s="485"/>
      <c r="AT30" s="485"/>
      <c r="AU30" s="485"/>
      <c r="AV30" s="485"/>
      <c r="AW30" s="485"/>
      <c r="AX30" s="486"/>
      <c r="AY30" s="365"/>
      <c r="AZ30" s="366"/>
      <c r="BA30" s="366"/>
      <c r="BB30" s="367"/>
      <c r="BC30" s="487" t="s">
        <v>96</v>
      </c>
      <c r="BD30" s="488"/>
      <c r="BE30" s="488"/>
      <c r="BF30" s="488"/>
      <c r="BG30" s="488"/>
      <c r="BH30" s="488"/>
      <c r="BI30" s="488"/>
      <c r="BJ30" s="488"/>
      <c r="BK30" s="488"/>
      <c r="BL30" s="488"/>
      <c r="BM30" s="489"/>
      <c r="BN30" s="371">
        <v>435787</v>
      </c>
      <c r="BO30" s="372"/>
      <c r="BP30" s="372"/>
      <c r="BQ30" s="372"/>
      <c r="BR30" s="372"/>
      <c r="BS30" s="372"/>
      <c r="BT30" s="372"/>
      <c r="BU30" s="373"/>
      <c r="BV30" s="371">
        <v>384013</v>
      </c>
      <c r="BW30" s="372"/>
      <c r="BX30" s="372"/>
      <c r="BY30" s="372"/>
      <c r="BZ30" s="372"/>
      <c r="CA30" s="372"/>
      <c r="CB30" s="372"/>
      <c r="CC30" s="37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90" t="s">
        <v>272</v>
      </c>
      <c r="D32" s="490"/>
      <c r="E32" s="490"/>
      <c r="F32" s="490"/>
      <c r="G32" s="490"/>
      <c r="H32" s="490"/>
      <c r="I32" s="490"/>
      <c r="J32" s="490"/>
      <c r="K32" s="490"/>
      <c r="L32" s="490"/>
      <c r="M32" s="490"/>
      <c r="N32" s="490"/>
      <c r="O32" s="490"/>
      <c r="P32" s="490"/>
      <c r="Q32" s="490"/>
      <c r="R32" s="490"/>
      <c r="S32" s="490"/>
      <c r="U32" s="474" t="s">
        <v>274</v>
      </c>
      <c r="V32" s="474"/>
      <c r="W32" s="474"/>
      <c r="X32" s="474"/>
      <c r="Y32" s="474"/>
      <c r="Z32" s="474"/>
      <c r="AA32" s="474"/>
      <c r="AB32" s="474"/>
      <c r="AC32" s="474"/>
      <c r="AD32" s="474"/>
      <c r="AE32" s="474"/>
      <c r="AF32" s="474"/>
      <c r="AG32" s="474"/>
      <c r="AH32" s="474"/>
      <c r="AI32" s="474"/>
      <c r="AJ32" s="474"/>
      <c r="AK32" s="474"/>
      <c r="AM32" s="474" t="s">
        <v>192</v>
      </c>
      <c r="AN32" s="474"/>
      <c r="AO32" s="474"/>
      <c r="AP32" s="474"/>
      <c r="AQ32" s="474"/>
      <c r="AR32" s="474"/>
      <c r="AS32" s="474"/>
      <c r="AT32" s="474"/>
      <c r="AU32" s="474"/>
      <c r="AV32" s="474"/>
      <c r="AW32" s="474"/>
      <c r="AX32" s="474"/>
      <c r="AY32" s="474"/>
      <c r="AZ32" s="474"/>
      <c r="BA32" s="474"/>
      <c r="BB32" s="474"/>
      <c r="BC32" s="474"/>
      <c r="BE32" s="474" t="s">
        <v>275</v>
      </c>
      <c r="BF32" s="474"/>
      <c r="BG32" s="474"/>
      <c r="BH32" s="474"/>
      <c r="BI32" s="474"/>
      <c r="BJ32" s="474"/>
      <c r="BK32" s="474"/>
      <c r="BL32" s="474"/>
      <c r="BM32" s="474"/>
      <c r="BN32" s="474"/>
      <c r="BO32" s="474"/>
      <c r="BP32" s="474"/>
      <c r="BQ32" s="474"/>
      <c r="BR32" s="474"/>
      <c r="BS32" s="474"/>
      <c r="BT32" s="474"/>
      <c r="BU32" s="474"/>
      <c r="BW32" s="474" t="s">
        <v>276</v>
      </c>
      <c r="BX32" s="474"/>
      <c r="BY32" s="474"/>
      <c r="BZ32" s="474"/>
      <c r="CA32" s="474"/>
      <c r="CB32" s="474"/>
      <c r="CC32" s="474"/>
      <c r="CD32" s="474"/>
      <c r="CE32" s="474"/>
      <c r="CF32" s="474"/>
      <c r="CG32" s="474"/>
      <c r="CH32" s="474"/>
      <c r="CI32" s="474"/>
      <c r="CJ32" s="474"/>
      <c r="CK32" s="474"/>
      <c r="CL32" s="474"/>
      <c r="CM32" s="474"/>
      <c r="CO32" s="474" t="s">
        <v>278</v>
      </c>
      <c r="CP32" s="474"/>
      <c r="CQ32" s="474"/>
      <c r="CR32" s="474"/>
      <c r="CS32" s="474"/>
      <c r="CT32" s="474"/>
      <c r="CU32" s="474"/>
      <c r="CV32" s="474"/>
      <c r="CW32" s="474"/>
      <c r="CX32" s="474"/>
      <c r="CY32" s="474"/>
      <c r="CZ32" s="474"/>
      <c r="DA32" s="474"/>
      <c r="DB32" s="474"/>
      <c r="DC32" s="474"/>
      <c r="DD32" s="474"/>
      <c r="DE32" s="474"/>
      <c r="DI32" s="36"/>
    </row>
    <row r="33" spans="1:113" ht="13.5" customHeight="1" x14ac:dyDescent="0.15">
      <c r="A33" s="2"/>
      <c r="B33" s="5"/>
      <c r="C33" s="453" t="s">
        <v>279</v>
      </c>
      <c r="D33" s="453"/>
      <c r="E33" s="433" t="s">
        <v>280</v>
      </c>
      <c r="F33" s="433"/>
      <c r="G33" s="433"/>
      <c r="H33" s="433"/>
      <c r="I33" s="433"/>
      <c r="J33" s="433"/>
      <c r="K33" s="433"/>
      <c r="L33" s="433"/>
      <c r="M33" s="433"/>
      <c r="N33" s="433"/>
      <c r="O33" s="433"/>
      <c r="P33" s="433"/>
      <c r="Q33" s="433"/>
      <c r="R33" s="433"/>
      <c r="S33" s="433"/>
      <c r="T33" s="12"/>
      <c r="U33" s="453" t="s">
        <v>279</v>
      </c>
      <c r="V33" s="453"/>
      <c r="W33" s="433" t="s">
        <v>280</v>
      </c>
      <c r="X33" s="433"/>
      <c r="Y33" s="433"/>
      <c r="Z33" s="433"/>
      <c r="AA33" s="433"/>
      <c r="AB33" s="433"/>
      <c r="AC33" s="433"/>
      <c r="AD33" s="433"/>
      <c r="AE33" s="433"/>
      <c r="AF33" s="433"/>
      <c r="AG33" s="433"/>
      <c r="AH33" s="433"/>
      <c r="AI33" s="433"/>
      <c r="AJ33" s="433"/>
      <c r="AK33" s="433"/>
      <c r="AL33" s="12"/>
      <c r="AM33" s="453" t="s">
        <v>279</v>
      </c>
      <c r="AN33" s="453"/>
      <c r="AO33" s="433" t="s">
        <v>280</v>
      </c>
      <c r="AP33" s="433"/>
      <c r="AQ33" s="433"/>
      <c r="AR33" s="433"/>
      <c r="AS33" s="433"/>
      <c r="AT33" s="433"/>
      <c r="AU33" s="433"/>
      <c r="AV33" s="433"/>
      <c r="AW33" s="433"/>
      <c r="AX33" s="433"/>
      <c r="AY33" s="433"/>
      <c r="AZ33" s="433"/>
      <c r="BA33" s="433"/>
      <c r="BB33" s="433"/>
      <c r="BC33" s="433"/>
      <c r="BD33" s="8"/>
      <c r="BE33" s="433" t="s">
        <v>283</v>
      </c>
      <c r="BF33" s="433"/>
      <c r="BG33" s="433" t="s">
        <v>284</v>
      </c>
      <c r="BH33" s="433"/>
      <c r="BI33" s="433"/>
      <c r="BJ33" s="433"/>
      <c r="BK33" s="433"/>
      <c r="BL33" s="433"/>
      <c r="BM33" s="433"/>
      <c r="BN33" s="433"/>
      <c r="BO33" s="433"/>
      <c r="BP33" s="433"/>
      <c r="BQ33" s="433"/>
      <c r="BR33" s="433"/>
      <c r="BS33" s="433"/>
      <c r="BT33" s="433"/>
      <c r="BU33" s="433"/>
      <c r="BV33" s="8"/>
      <c r="BW33" s="453" t="s">
        <v>283</v>
      </c>
      <c r="BX33" s="453"/>
      <c r="BY33" s="433" t="s">
        <v>286</v>
      </c>
      <c r="BZ33" s="433"/>
      <c r="CA33" s="433"/>
      <c r="CB33" s="433"/>
      <c r="CC33" s="433"/>
      <c r="CD33" s="433"/>
      <c r="CE33" s="433"/>
      <c r="CF33" s="433"/>
      <c r="CG33" s="433"/>
      <c r="CH33" s="433"/>
      <c r="CI33" s="433"/>
      <c r="CJ33" s="433"/>
      <c r="CK33" s="433"/>
      <c r="CL33" s="433"/>
      <c r="CM33" s="433"/>
      <c r="CN33" s="12"/>
      <c r="CO33" s="453" t="s">
        <v>279</v>
      </c>
      <c r="CP33" s="453"/>
      <c r="CQ33" s="433" t="s">
        <v>223</v>
      </c>
      <c r="CR33" s="433"/>
      <c r="CS33" s="433"/>
      <c r="CT33" s="433"/>
      <c r="CU33" s="433"/>
      <c r="CV33" s="433"/>
      <c r="CW33" s="433"/>
      <c r="CX33" s="433"/>
      <c r="CY33" s="433"/>
      <c r="CZ33" s="433"/>
      <c r="DA33" s="433"/>
      <c r="DB33" s="433"/>
      <c r="DC33" s="433"/>
      <c r="DD33" s="433"/>
      <c r="DE33" s="433"/>
      <c r="DF33" s="12"/>
      <c r="DG33" s="473" t="s">
        <v>287</v>
      </c>
      <c r="DH33" s="473"/>
      <c r="DI33" s="19"/>
    </row>
    <row r="34" spans="1:113" ht="32.25" customHeight="1" x14ac:dyDescent="0.15">
      <c r="A34" s="2"/>
      <c r="B34" s="5"/>
      <c r="C34" s="471">
        <f>IF(E34="","",1)</f>
        <v>1</v>
      </c>
      <c r="D34" s="471"/>
      <c r="E34" s="470" t="str">
        <f>IF('各会計、関係団体の財政状況及び健全化判断比率'!B7="","",'各会計、関係団体の財政状況及び健全化判断比率'!B7)</f>
        <v>一般会計</v>
      </c>
      <c r="F34" s="470"/>
      <c r="G34" s="470"/>
      <c r="H34" s="470"/>
      <c r="I34" s="470"/>
      <c r="J34" s="470"/>
      <c r="K34" s="470"/>
      <c r="L34" s="470"/>
      <c r="M34" s="470"/>
      <c r="N34" s="470"/>
      <c r="O34" s="470"/>
      <c r="P34" s="470"/>
      <c r="Q34" s="470"/>
      <c r="R34" s="470"/>
      <c r="S34" s="470"/>
      <c r="T34" s="2"/>
      <c r="U34" s="471">
        <f>IF(W34="","",MAX(C34:D43)+1)</f>
        <v>2</v>
      </c>
      <c r="V34" s="471"/>
      <c r="W34" s="470" t="str">
        <f>IF('各会計、関係団体の財政状況及び健全化判断比率'!B28="","",'各会計、関係団体の財政状況及び健全化判断比率'!B28)</f>
        <v>国民健康保険特別会計（事業勘定）</v>
      </c>
      <c r="X34" s="470"/>
      <c r="Y34" s="470"/>
      <c r="Z34" s="470"/>
      <c r="AA34" s="470"/>
      <c r="AB34" s="470"/>
      <c r="AC34" s="470"/>
      <c r="AD34" s="470"/>
      <c r="AE34" s="470"/>
      <c r="AF34" s="470"/>
      <c r="AG34" s="470"/>
      <c r="AH34" s="470"/>
      <c r="AI34" s="470"/>
      <c r="AJ34" s="470"/>
      <c r="AK34" s="470"/>
      <c r="AL34" s="2"/>
      <c r="AM34" s="471">
        <f>IF(AO34="","",MAX(C34:D43,U34:V43)+1)</f>
        <v>6</v>
      </c>
      <c r="AN34" s="471"/>
      <c r="AO34" s="470" t="str">
        <f>IF('各会計、関係団体の財政状況及び健全化判断比率'!B32="","",'各会計、関係団体の財政状況及び健全化判断比率'!B32)</f>
        <v>今別町簡易水道事業会計</v>
      </c>
      <c r="AP34" s="470"/>
      <c r="AQ34" s="470"/>
      <c r="AR34" s="470"/>
      <c r="AS34" s="470"/>
      <c r="AT34" s="470"/>
      <c r="AU34" s="470"/>
      <c r="AV34" s="470"/>
      <c r="AW34" s="470"/>
      <c r="AX34" s="470"/>
      <c r="AY34" s="470"/>
      <c r="AZ34" s="470"/>
      <c r="BA34" s="470"/>
      <c r="BB34" s="470"/>
      <c r="BC34" s="470"/>
      <c r="BD34" s="2"/>
      <c r="BE34" s="471" t="str">
        <f>IF(BG34="","",MAX(C34:D43,U34:V43,AM34:AN43)+1)</f>
        <v/>
      </c>
      <c r="BF34" s="471"/>
      <c r="BG34" s="470"/>
      <c r="BH34" s="470"/>
      <c r="BI34" s="470"/>
      <c r="BJ34" s="470"/>
      <c r="BK34" s="470"/>
      <c r="BL34" s="470"/>
      <c r="BM34" s="470"/>
      <c r="BN34" s="470"/>
      <c r="BO34" s="470"/>
      <c r="BP34" s="470"/>
      <c r="BQ34" s="470"/>
      <c r="BR34" s="470"/>
      <c r="BS34" s="470"/>
      <c r="BT34" s="470"/>
      <c r="BU34" s="470"/>
      <c r="BV34" s="2"/>
      <c r="BW34" s="471">
        <f>IF(BY34="","",MAX(C34:D43,U34:V43,AM34:AN43,BE34:BF43)+1)</f>
        <v>7</v>
      </c>
      <c r="BX34" s="471"/>
      <c r="BY34" s="470" t="str">
        <f>IF('各会計、関係団体の財政状況及び健全化判断比率'!B68="","",'各会計、関係団体の財政状況及び健全化判断比率'!B68)</f>
        <v>青森地域広域事務組合</v>
      </c>
      <c r="BZ34" s="470"/>
      <c r="CA34" s="470"/>
      <c r="CB34" s="470"/>
      <c r="CC34" s="470"/>
      <c r="CD34" s="470"/>
      <c r="CE34" s="470"/>
      <c r="CF34" s="470"/>
      <c r="CG34" s="470"/>
      <c r="CH34" s="470"/>
      <c r="CI34" s="470"/>
      <c r="CJ34" s="470"/>
      <c r="CK34" s="470"/>
      <c r="CL34" s="470"/>
      <c r="CM34" s="470"/>
      <c r="CN34" s="2"/>
      <c r="CO34" s="471" t="str">
        <f>IF(CQ34="","",MAX(C34:D43,U34:V43,AM34:AN43,BE34:BF43,BW34:BX43)+1)</f>
        <v/>
      </c>
      <c r="CP34" s="471"/>
      <c r="CQ34" s="470" t="str">
        <f>IF('各会計、関係団体の財政状況及び健全化判断比率'!BS7="","",'各会計、関係団体の財政状況及び健全化判断比率'!BS7)</f>
        <v/>
      </c>
      <c r="CR34" s="470"/>
      <c r="CS34" s="470"/>
      <c r="CT34" s="470"/>
      <c r="CU34" s="470"/>
      <c r="CV34" s="470"/>
      <c r="CW34" s="470"/>
      <c r="CX34" s="470"/>
      <c r="CY34" s="470"/>
      <c r="CZ34" s="470"/>
      <c r="DA34" s="470"/>
      <c r="DB34" s="470"/>
      <c r="DC34" s="470"/>
      <c r="DD34" s="470"/>
      <c r="DE34" s="470"/>
      <c r="DG34" s="472" t="str">
        <f>IF('各会計、関係団体の財政状況及び健全化判断比率'!BR7="","",'各会計、関係団体の財政状況及び健全化判断比率'!BR7)</f>
        <v/>
      </c>
      <c r="DH34" s="472"/>
      <c r="DI34" s="19"/>
    </row>
    <row r="35" spans="1:113" ht="32.25" customHeight="1" x14ac:dyDescent="0.15">
      <c r="A35" s="2"/>
      <c r="B35" s="5"/>
      <c r="C35" s="471" t="str">
        <f t="shared" ref="C35:C43" si="0">IF(E35="","",C34+1)</f>
        <v/>
      </c>
      <c r="D35" s="471"/>
      <c r="E35" s="470" t="str">
        <f>IF('各会計、関係団体の財政状況及び健全化判断比率'!B8="","",'各会計、関係団体の財政状況及び健全化判断比率'!B8)</f>
        <v/>
      </c>
      <c r="F35" s="470"/>
      <c r="G35" s="470"/>
      <c r="H35" s="470"/>
      <c r="I35" s="470"/>
      <c r="J35" s="470"/>
      <c r="K35" s="470"/>
      <c r="L35" s="470"/>
      <c r="M35" s="470"/>
      <c r="N35" s="470"/>
      <c r="O35" s="470"/>
      <c r="P35" s="470"/>
      <c r="Q35" s="470"/>
      <c r="R35" s="470"/>
      <c r="S35" s="470"/>
      <c r="T35" s="2"/>
      <c r="U35" s="471">
        <f t="shared" ref="U35:U43" si="1">IF(W35="","",U34+1)</f>
        <v>3</v>
      </c>
      <c r="V35" s="471"/>
      <c r="W35" s="470" t="str">
        <f>IF('各会計、関係団体の財政状況及び健全化判断比率'!B29="","",'各会計、関係団体の財政状況及び健全化判断比率'!B29)</f>
        <v>国民健康保険特別会計（診療施設会計）</v>
      </c>
      <c r="X35" s="470"/>
      <c r="Y35" s="470"/>
      <c r="Z35" s="470"/>
      <c r="AA35" s="470"/>
      <c r="AB35" s="470"/>
      <c r="AC35" s="470"/>
      <c r="AD35" s="470"/>
      <c r="AE35" s="470"/>
      <c r="AF35" s="470"/>
      <c r="AG35" s="470"/>
      <c r="AH35" s="470"/>
      <c r="AI35" s="470"/>
      <c r="AJ35" s="470"/>
      <c r="AK35" s="470"/>
      <c r="AL35" s="2"/>
      <c r="AM35" s="471" t="str">
        <f t="shared" ref="AM35:AM43" si="2">IF(AO35="","",AM34+1)</f>
        <v/>
      </c>
      <c r="AN35" s="471"/>
      <c r="AO35" s="470"/>
      <c r="AP35" s="470"/>
      <c r="AQ35" s="470"/>
      <c r="AR35" s="470"/>
      <c r="AS35" s="470"/>
      <c r="AT35" s="470"/>
      <c r="AU35" s="470"/>
      <c r="AV35" s="470"/>
      <c r="AW35" s="470"/>
      <c r="AX35" s="470"/>
      <c r="AY35" s="470"/>
      <c r="AZ35" s="470"/>
      <c r="BA35" s="470"/>
      <c r="BB35" s="470"/>
      <c r="BC35" s="470"/>
      <c r="BD35" s="2"/>
      <c r="BE35" s="471" t="str">
        <f t="shared" ref="BE35:BE43" si="3">IF(BG35="","",BE34+1)</f>
        <v/>
      </c>
      <c r="BF35" s="471"/>
      <c r="BG35" s="470"/>
      <c r="BH35" s="470"/>
      <c r="BI35" s="470"/>
      <c r="BJ35" s="470"/>
      <c r="BK35" s="470"/>
      <c r="BL35" s="470"/>
      <c r="BM35" s="470"/>
      <c r="BN35" s="470"/>
      <c r="BO35" s="470"/>
      <c r="BP35" s="470"/>
      <c r="BQ35" s="470"/>
      <c r="BR35" s="470"/>
      <c r="BS35" s="470"/>
      <c r="BT35" s="470"/>
      <c r="BU35" s="470"/>
      <c r="BV35" s="2"/>
      <c r="BW35" s="471">
        <f t="shared" ref="BW35:BW43" si="4">IF(BY35="","",BW34+1)</f>
        <v>8</v>
      </c>
      <c r="BX35" s="471"/>
      <c r="BY35" s="470" t="str">
        <f>IF('各会計、関係団体の財政状況及び健全化判断比率'!B69="","",'各会計、関係団体の財政状況及び健全化判断比率'!B69)</f>
        <v>青森市町村職員退職手当組合</v>
      </c>
      <c r="BZ35" s="470"/>
      <c r="CA35" s="470"/>
      <c r="CB35" s="470"/>
      <c r="CC35" s="470"/>
      <c r="CD35" s="470"/>
      <c r="CE35" s="470"/>
      <c r="CF35" s="470"/>
      <c r="CG35" s="470"/>
      <c r="CH35" s="470"/>
      <c r="CI35" s="470"/>
      <c r="CJ35" s="470"/>
      <c r="CK35" s="470"/>
      <c r="CL35" s="470"/>
      <c r="CM35" s="470"/>
      <c r="CN35" s="2"/>
      <c r="CO35" s="471" t="str">
        <f t="shared" ref="CO35:CO43" si="5">IF(CQ35="","",CO34+1)</f>
        <v/>
      </c>
      <c r="CP35" s="471"/>
      <c r="CQ35" s="470" t="str">
        <f>IF('各会計、関係団体の財政状況及び健全化判断比率'!BS8="","",'各会計、関係団体の財政状況及び健全化判断比率'!BS8)</f>
        <v/>
      </c>
      <c r="CR35" s="470"/>
      <c r="CS35" s="470"/>
      <c r="CT35" s="470"/>
      <c r="CU35" s="470"/>
      <c r="CV35" s="470"/>
      <c r="CW35" s="470"/>
      <c r="CX35" s="470"/>
      <c r="CY35" s="470"/>
      <c r="CZ35" s="470"/>
      <c r="DA35" s="470"/>
      <c r="DB35" s="470"/>
      <c r="DC35" s="470"/>
      <c r="DD35" s="470"/>
      <c r="DE35" s="470"/>
      <c r="DG35" s="472" t="str">
        <f>IF('各会計、関係団体の財政状況及び健全化判断比率'!BR8="","",'各会計、関係団体の財政状況及び健全化判断比率'!BR8)</f>
        <v/>
      </c>
      <c r="DH35" s="472"/>
      <c r="DI35" s="19"/>
    </row>
    <row r="36" spans="1:113" ht="32.25" customHeight="1" x14ac:dyDescent="0.15">
      <c r="A36" s="2"/>
      <c r="B36" s="5"/>
      <c r="C36" s="471" t="str">
        <f t="shared" si="0"/>
        <v/>
      </c>
      <c r="D36" s="471"/>
      <c r="E36" s="470" t="str">
        <f>IF('各会計、関係団体の財政状況及び健全化判断比率'!B9="","",'各会計、関係団体の財政状況及び健全化判断比率'!B9)</f>
        <v/>
      </c>
      <c r="F36" s="470"/>
      <c r="G36" s="470"/>
      <c r="H36" s="470"/>
      <c r="I36" s="470"/>
      <c r="J36" s="470"/>
      <c r="K36" s="470"/>
      <c r="L36" s="470"/>
      <c r="M36" s="470"/>
      <c r="N36" s="470"/>
      <c r="O36" s="470"/>
      <c r="P36" s="470"/>
      <c r="Q36" s="470"/>
      <c r="R36" s="470"/>
      <c r="S36" s="470"/>
      <c r="T36" s="2"/>
      <c r="U36" s="471">
        <f t="shared" si="1"/>
        <v>4</v>
      </c>
      <c r="V36" s="471"/>
      <c r="W36" s="470" t="str">
        <f>IF('各会計、関係団体の財政状況及び健全化判断比率'!B30="","",'各会計、関係団体の財政状況及び健全化判断比率'!B30)</f>
        <v>後期高齢者医療特別会計</v>
      </c>
      <c r="X36" s="470"/>
      <c r="Y36" s="470"/>
      <c r="Z36" s="470"/>
      <c r="AA36" s="470"/>
      <c r="AB36" s="470"/>
      <c r="AC36" s="470"/>
      <c r="AD36" s="470"/>
      <c r="AE36" s="470"/>
      <c r="AF36" s="470"/>
      <c r="AG36" s="470"/>
      <c r="AH36" s="470"/>
      <c r="AI36" s="470"/>
      <c r="AJ36" s="470"/>
      <c r="AK36" s="470"/>
      <c r="AL36" s="2"/>
      <c r="AM36" s="471" t="str">
        <f t="shared" si="2"/>
        <v/>
      </c>
      <c r="AN36" s="471"/>
      <c r="AO36" s="470"/>
      <c r="AP36" s="470"/>
      <c r="AQ36" s="470"/>
      <c r="AR36" s="470"/>
      <c r="AS36" s="470"/>
      <c r="AT36" s="470"/>
      <c r="AU36" s="470"/>
      <c r="AV36" s="470"/>
      <c r="AW36" s="470"/>
      <c r="AX36" s="470"/>
      <c r="AY36" s="470"/>
      <c r="AZ36" s="470"/>
      <c r="BA36" s="470"/>
      <c r="BB36" s="470"/>
      <c r="BC36" s="470"/>
      <c r="BD36" s="2"/>
      <c r="BE36" s="471" t="str">
        <f t="shared" si="3"/>
        <v/>
      </c>
      <c r="BF36" s="471"/>
      <c r="BG36" s="470"/>
      <c r="BH36" s="470"/>
      <c r="BI36" s="470"/>
      <c r="BJ36" s="470"/>
      <c r="BK36" s="470"/>
      <c r="BL36" s="470"/>
      <c r="BM36" s="470"/>
      <c r="BN36" s="470"/>
      <c r="BO36" s="470"/>
      <c r="BP36" s="470"/>
      <c r="BQ36" s="470"/>
      <c r="BR36" s="470"/>
      <c r="BS36" s="470"/>
      <c r="BT36" s="470"/>
      <c r="BU36" s="470"/>
      <c r="BV36" s="2"/>
      <c r="BW36" s="471">
        <f t="shared" si="4"/>
        <v>9</v>
      </c>
      <c r="BX36" s="471"/>
      <c r="BY36" s="470" t="str">
        <f>IF('各会計、関係団体の財政状況及び健全化判断比率'!B70="","",'各会計、関係団体の財政状況及び健全化判断比率'!B70)</f>
        <v>青森県交通災害共済組合</v>
      </c>
      <c r="BZ36" s="470"/>
      <c r="CA36" s="470"/>
      <c r="CB36" s="470"/>
      <c r="CC36" s="470"/>
      <c r="CD36" s="470"/>
      <c r="CE36" s="470"/>
      <c r="CF36" s="470"/>
      <c r="CG36" s="470"/>
      <c r="CH36" s="470"/>
      <c r="CI36" s="470"/>
      <c r="CJ36" s="470"/>
      <c r="CK36" s="470"/>
      <c r="CL36" s="470"/>
      <c r="CM36" s="470"/>
      <c r="CN36" s="2"/>
      <c r="CO36" s="471" t="str">
        <f t="shared" si="5"/>
        <v/>
      </c>
      <c r="CP36" s="471"/>
      <c r="CQ36" s="470" t="str">
        <f>IF('各会計、関係団体の財政状況及び健全化判断比率'!BS9="","",'各会計、関係団体の財政状況及び健全化判断比率'!BS9)</f>
        <v/>
      </c>
      <c r="CR36" s="470"/>
      <c r="CS36" s="470"/>
      <c r="CT36" s="470"/>
      <c r="CU36" s="470"/>
      <c r="CV36" s="470"/>
      <c r="CW36" s="470"/>
      <c r="CX36" s="470"/>
      <c r="CY36" s="470"/>
      <c r="CZ36" s="470"/>
      <c r="DA36" s="470"/>
      <c r="DB36" s="470"/>
      <c r="DC36" s="470"/>
      <c r="DD36" s="470"/>
      <c r="DE36" s="470"/>
      <c r="DG36" s="472" t="str">
        <f>IF('各会計、関係団体の財政状況及び健全化判断比率'!BR9="","",'各会計、関係団体の財政状況及び健全化判断比率'!BR9)</f>
        <v/>
      </c>
      <c r="DH36" s="472"/>
      <c r="DI36" s="19"/>
    </row>
    <row r="37" spans="1:113" ht="32.25" customHeight="1" x14ac:dyDescent="0.15">
      <c r="A37" s="2"/>
      <c r="B37" s="5"/>
      <c r="C37" s="471" t="str">
        <f t="shared" si="0"/>
        <v/>
      </c>
      <c r="D37" s="471"/>
      <c r="E37" s="470" t="str">
        <f>IF('各会計、関係団体の財政状況及び健全化判断比率'!B10="","",'各会計、関係団体の財政状況及び健全化判断比率'!B10)</f>
        <v/>
      </c>
      <c r="F37" s="470"/>
      <c r="G37" s="470"/>
      <c r="H37" s="470"/>
      <c r="I37" s="470"/>
      <c r="J37" s="470"/>
      <c r="K37" s="470"/>
      <c r="L37" s="470"/>
      <c r="M37" s="470"/>
      <c r="N37" s="470"/>
      <c r="O37" s="470"/>
      <c r="P37" s="470"/>
      <c r="Q37" s="470"/>
      <c r="R37" s="470"/>
      <c r="S37" s="470"/>
      <c r="T37" s="2"/>
      <c r="U37" s="471">
        <f t="shared" si="1"/>
        <v>5</v>
      </c>
      <c r="V37" s="471"/>
      <c r="W37" s="470" t="str">
        <f>IF('各会計、関係団体の財政状況及び健全化判断比率'!B31="","",'各会計、関係団体の財政状況及び健全化判断比率'!B31)</f>
        <v>介護保険特別会計（保険事業勘定）</v>
      </c>
      <c r="X37" s="470"/>
      <c r="Y37" s="470"/>
      <c r="Z37" s="470"/>
      <c r="AA37" s="470"/>
      <c r="AB37" s="470"/>
      <c r="AC37" s="470"/>
      <c r="AD37" s="470"/>
      <c r="AE37" s="470"/>
      <c r="AF37" s="470"/>
      <c r="AG37" s="470"/>
      <c r="AH37" s="470"/>
      <c r="AI37" s="470"/>
      <c r="AJ37" s="470"/>
      <c r="AK37" s="470"/>
      <c r="AL37" s="2"/>
      <c r="AM37" s="471" t="str">
        <f t="shared" si="2"/>
        <v/>
      </c>
      <c r="AN37" s="471"/>
      <c r="AO37" s="470"/>
      <c r="AP37" s="470"/>
      <c r="AQ37" s="470"/>
      <c r="AR37" s="470"/>
      <c r="AS37" s="470"/>
      <c r="AT37" s="470"/>
      <c r="AU37" s="470"/>
      <c r="AV37" s="470"/>
      <c r="AW37" s="470"/>
      <c r="AX37" s="470"/>
      <c r="AY37" s="470"/>
      <c r="AZ37" s="470"/>
      <c r="BA37" s="470"/>
      <c r="BB37" s="470"/>
      <c r="BC37" s="470"/>
      <c r="BD37" s="2"/>
      <c r="BE37" s="471" t="str">
        <f t="shared" si="3"/>
        <v/>
      </c>
      <c r="BF37" s="471"/>
      <c r="BG37" s="470"/>
      <c r="BH37" s="470"/>
      <c r="BI37" s="470"/>
      <c r="BJ37" s="470"/>
      <c r="BK37" s="470"/>
      <c r="BL37" s="470"/>
      <c r="BM37" s="470"/>
      <c r="BN37" s="470"/>
      <c r="BO37" s="470"/>
      <c r="BP37" s="470"/>
      <c r="BQ37" s="470"/>
      <c r="BR37" s="470"/>
      <c r="BS37" s="470"/>
      <c r="BT37" s="470"/>
      <c r="BU37" s="470"/>
      <c r="BV37" s="2"/>
      <c r="BW37" s="471">
        <f t="shared" si="4"/>
        <v>10</v>
      </c>
      <c r="BX37" s="471"/>
      <c r="BY37" s="470" t="str">
        <f>IF('各会計、関係団体の財政状況及び健全化判断比率'!B71="","",'各会計、関係団体の財政状況及び健全化判断比率'!B71)</f>
        <v>青森県後期高齢者医療広域連合（一般会計）</v>
      </c>
      <c r="BZ37" s="470"/>
      <c r="CA37" s="470"/>
      <c r="CB37" s="470"/>
      <c r="CC37" s="470"/>
      <c r="CD37" s="470"/>
      <c r="CE37" s="470"/>
      <c r="CF37" s="470"/>
      <c r="CG37" s="470"/>
      <c r="CH37" s="470"/>
      <c r="CI37" s="470"/>
      <c r="CJ37" s="470"/>
      <c r="CK37" s="470"/>
      <c r="CL37" s="470"/>
      <c r="CM37" s="470"/>
      <c r="CN37" s="2"/>
      <c r="CO37" s="471" t="str">
        <f t="shared" si="5"/>
        <v/>
      </c>
      <c r="CP37" s="471"/>
      <c r="CQ37" s="470" t="str">
        <f>IF('各会計、関係団体の財政状況及び健全化判断比率'!BS10="","",'各会計、関係団体の財政状況及び健全化判断比率'!BS10)</f>
        <v/>
      </c>
      <c r="CR37" s="470"/>
      <c r="CS37" s="470"/>
      <c r="CT37" s="470"/>
      <c r="CU37" s="470"/>
      <c r="CV37" s="470"/>
      <c r="CW37" s="470"/>
      <c r="CX37" s="470"/>
      <c r="CY37" s="470"/>
      <c r="CZ37" s="470"/>
      <c r="DA37" s="470"/>
      <c r="DB37" s="470"/>
      <c r="DC37" s="470"/>
      <c r="DD37" s="470"/>
      <c r="DE37" s="470"/>
      <c r="DG37" s="472" t="str">
        <f>IF('各会計、関係団体の財政状況及び健全化判断比率'!BR10="","",'各会計、関係団体の財政状況及び健全化判断比率'!BR10)</f>
        <v/>
      </c>
      <c r="DH37" s="472"/>
      <c r="DI37" s="19"/>
    </row>
    <row r="38" spans="1:113" ht="32.25" customHeight="1" x14ac:dyDescent="0.15">
      <c r="A38" s="2"/>
      <c r="B38" s="5"/>
      <c r="C38" s="471" t="str">
        <f t="shared" si="0"/>
        <v/>
      </c>
      <c r="D38" s="471"/>
      <c r="E38" s="470" t="str">
        <f>IF('各会計、関係団体の財政状況及び健全化判断比率'!B11="","",'各会計、関係団体の財政状況及び健全化判断比率'!B11)</f>
        <v/>
      </c>
      <c r="F38" s="470"/>
      <c r="G38" s="470"/>
      <c r="H38" s="470"/>
      <c r="I38" s="470"/>
      <c r="J38" s="470"/>
      <c r="K38" s="470"/>
      <c r="L38" s="470"/>
      <c r="M38" s="470"/>
      <c r="N38" s="470"/>
      <c r="O38" s="470"/>
      <c r="P38" s="470"/>
      <c r="Q38" s="470"/>
      <c r="R38" s="470"/>
      <c r="S38" s="470"/>
      <c r="T38" s="2"/>
      <c r="U38" s="471" t="str">
        <f t="shared" si="1"/>
        <v/>
      </c>
      <c r="V38" s="471"/>
      <c r="W38" s="470"/>
      <c r="X38" s="470"/>
      <c r="Y38" s="470"/>
      <c r="Z38" s="470"/>
      <c r="AA38" s="470"/>
      <c r="AB38" s="470"/>
      <c r="AC38" s="470"/>
      <c r="AD38" s="470"/>
      <c r="AE38" s="470"/>
      <c r="AF38" s="470"/>
      <c r="AG38" s="470"/>
      <c r="AH38" s="470"/>
      <c r="AI38" s="470"/>
      <c r="AJ38" s="470"/>
      <c r="AK38" s="470"/>
      <c r="AL38" s="2"/>
      <c r="AM38" s="471" t="str">
        <f t="shared" si="2"/>
        <v/>
      </c>
      <c r="AN38" s="471"/>
      <c r="AO38" s="470"/>
      <c r="AP38" s="470"/>
      <c r="AQ38" s="470"/>
      <c r="AR38" s="470"/>
      <c r="AS38" s="470"/>
      <c r="AT38" s="470"/>
      <c r="AU38" s="470"/>
      <c r="AV38" s="470"/>
      <c r="AW38" s="470"/>
      <c r="AX38" s="470"/>
      <c r="AY38" s="470"/>
      <c r="AZ38" s="470"/>
      <c r="BA38" s="470"/>
      <c r="BB38" s="470"/>
      <c r="BC38" s="470"/>
      <c r="BD38" s="2"/>
      <c r="BE38" s="471" t="str">
        <f t="shared" si="3"/>
        <v/>
      </c>
      <c r="BF38" s="471"/>
      <c r="BG38" s="470"/>
      <c r="BH38" s="470"/>
      <c r="BI38" s="470"/>
      <c r="BJ38" s="470"/>
      <c r="BK38" s="470"/>
      <c r="BL38" s="470"/>
      <c r="BM38" s="470"/>
      <c r="BN38" s="470"/>
      <c r="BO38" s="470"/>
      <c r="BP38" s="470"/>
      <c r="BQ38" s="470"/>
      <c r="BR38" s="470"/>
      <c r="BS38" s="470"/>
      <c r="BT38" s="470"/>
      <c r="BU38" s="470"/>
      <c r="BV38" s="2"/>
      <c r="BW38" s="471">
        <f t="shared" si="4"/>
        <v>11</v>
      </c>
      <c r="BX38" s="471"/>
      <c r="BY38" s="470" t="str">
        <f>IF('各会計、関係団体の財政状況及び健全化判断比率'!B72="","",'各会計、関係団体の財政状況及び健全化判断比率'!B72)</f>
        <v>青森県後期高齢者医療広域連合（後期高齢者医療特別会計）</v>
      </c>
      <c r="BZ38" s="470"/>
      <c r="CA38" s="470"/>
      <c r="CB38" s="470"/>
      <c r="CC38" s="470"/>
      <c r="CD38" s="470"/>
      <c r="CE38" s="470"/>
      <c r="CF38" s="470"/>
      <c r="CG38" s="470"/>
      <c r="CH38" s="470"/>
      <c r="CI38" s="470"/>
      <c r="CJ38" s="470"/>
      <c r="CK38" s="470"/>
      <c r="CL38" s="470"/>
      <c r="CM38" s="470"/>
      <c r="CN38" s="2"/>
      <c r="CO38" s="471" t="str">
        <f t="shared" si="5"/>
        <v/>
      </c>
      <c r="CP38" s="471"/>
      <c r="CQ38" s="470" t="str">
        <f>IF('各会計、関係団体の財政状況及び健全化判断比率'!BS11="","",'各会計、関係団体の財政状況及び健全化判断比率'!BS11)</f>
        <v/>
      </c>
      <c r="CR38" s="470"/>
      <c r="CS38" s="470"/>
      <c r="CT38" s="470"/>
      <c r="CU38" s="470"/>
      <c r="CV38" s="470"/>
      <c r="CW38" s="470"/>
      <c r="CX38" s="470"/>
      <c r="CY38" s="470"/>
      <c r="CZ38" s="470"/>
      <c r="DA38" s="470"/>
      <c r="DB38" s="470"/>
      <c r="DC38" s="470"/>
      <c r="DD38" s="470"/>
      <c r="DE38" s="470"/>
      <c r="DG38" s="472" t="str">
        <f>IF('各会計、関係団体の財政状況及び健全化判断比率'!BR11="","",'各会計、関係団体の財政状況及び健全化判断比率'!BR11)</f>
        <v/>
      </c>
      <c r="DH38" s="472"/>
      <c r="DI38" s="19"/>
    </row>
    <row r="39" spans="1:113" ht="32.25" customHeight="1" x14ac:dyDescent="0.15">
      <c r="A39" s="2"/>
      <c r="B39" s="5"/>
      <c r="C39" s="471" t="str">
        <f t="shared" si="0"/>
        <v/>
      </c>
      <c r="D39" s="471"/>
      <c r="E39" s="470" t="str">
        <f>IF('各会計、関係団体の財政状況及び健全化判断比率'!B12="","",'各会計、関係団体の財政状況及び健全化判断比率'!B12)</f>
        <v/>
      </c>
      <c r="F39" s="470"/>
      <c r="G39" s="470"/>
      <c r="H39" s="470"/>
      <c r="I39" s="470"/>
      <c r="J39" s="470"/>
      <c r="K39" s="470"/>
      <c r="L39" s="470"/>
      <c r="M39" s="470"/>
      <c r="N39" s="470"/>
      <c r="O39" s="470"/>
      <c r="P39" s="470"/>
      <c r="Q39" s="470"/>
      <c r="R39" s="470"/>
      <c r="S39" s="470"/>
      <c r="T39" s="2"/>
      <c r="U39" s="471" t="str">
        <f t="shared" si="1"/>
        <v/>
      </c>
      <c r="V39" s="471"/>
      <c r="W39" s="470"/>
      <c r="X39" s="470"/>
      <c r="Y39" s="470"/>
      <c r="Z39" s="470"/>
      <c r="AA39" s="470"/>
      <c r="AB39" s="470"/>
      <c r="AC39" s="470"/>
      <c r="AD39" s="470"/>
      <c r="AE39" s="470"/>
      <c r="AF39" s="470"/>
      <c r="AG39" s="470"/>
      <c r="AH39" s="470"/>
      <c r="AI39" s="470"/>
      <c r="AJ39" s="470"/>
      <c r="AK39" s="470"/>
      <c r="AL39" s="2"/>
      <c r="AM39" s="471" t="str">
        <f t="shared" si="2"/>
        <v/>
      </c>
      <c r="AN39" s="471"/>
      <c r="AO39" s="470"/>
      <c r="AP39" s="470"/>
      <c r="AQ39" s="470"/>
      <c r="AR39" s="470"/>
      <c r="AS39" s="470"/>
      <c r="AT39" s="470"/>
      <c r="AU39" s="470"/>
      <c r="AV39" s="470"/>
      <c r="AW39" s="470"/>
      <c r="AX39" s="470"/>
      <c r="AY39" s="470"/>
      <c r="AZ39" s="470"/>
      <c r="BA39" s="470"/>
      <c r="BB39" s="470"/>
      <c r="BC39" s="470"/>
      <c r="BD39" s="2"/>
      <c r="BE39" s="471" t="str">
        <f t="shared" si="3"/>
        <v/>
      </c>
      <c r="BF39" s="471"/>
      <c r="BG39" s="470"/>
      <c r="BH39" s="470"/>
      <c r="BI39" s="470"/>
      <c r="BJ39" s="470"/>
      <c r="BK39" s="470"/>
      <c r="BL39" s="470"/>
      <c r="BM39" s="470"/>
      <c r="BN39" s="470"/>
      <c r="BO39" s="470"/>
      <c r="BP39" s="470"/>
      <c r="BQ39" s="470"/>
      <c r="BR39" s="470"/>
      <c r="BS39" s="470"/>
      <c r="BT39" s="470"/>
      <c r="BU39" s="470"/>
      <c r="BV39" s="2"/>
      <c r="BW39" s="471">
        <f t="shared" si="4"/>
        <v>12</v>
      </c>
      <c r="BX39" s="471"/>
      <c r="BY39" s="470" t="str">
        <f>IF('各会計、関係団体の財政状況及び健全化判断比率'!B73="","",'各会計、関係団体の財政状況及び健全化判断比率'!B73)</f>
        <v>青森県市町村総合事務組合</v>
      </c>
      <c r="BZ39" s="470"/>
      <c r="CA39" s="470"/>
      <c r="CB39" s="470"/>
      <c r="CC39" s="470"/>
      <c r="CD39" s="470"/>
      <c r="CE39" s="470"/>
      <c r="CF39" s="470"/>
      <c r="CG39" s="470"/>
      <c r="CH39" s="470"/>
      <c r="CI39" s="470"/>
      <c r="CJ39" s="470"/>
      <c r="CK39" s="470"/>
      <c r="CL39" s="470"/>
      <c r="CM39" s="470"/>
      <c r="CN39" s="2"/>
      <c r="CO39" s="471" t="str">
        <f t="shared" si="5"/>
        <v/>
      </c>
      <c r="CP39" s="471"/>
      <c r="CQ39" s="470" t="str">
        <f>IF('各会計、関係団体の財政状況及び健全化判断比率'!BS12="","",'各会計、関係団体の財政状況及び健全化判断比率'!BS12)</f>
        <v/>
      </c>
      <c r="CR39" s="470"/>
      <c r="CS39" s="470"/>
      <c r="CT39" s="470"/>
      <c r="CU39" s="470"/>
      <c r="CV39" s="470"/>
      <c r="CW39" s="470"/>
      <c r="CX39" s="470"/>
      <c r="CY39" s="470"/>
      <c r="CZ39" s="470"/>
      <c r="DA39" s="470"/>
      <c r="DB39" s="470"/>
      <c r="DC39" s="470"/>
      <c r="DD39" s="470"/>
      <c r="DE39" s="470"/>
      <c r="DG39" s="472" t="str">
        <f>IF('各会計、関係団体の財政状況及び健全化判断比率'!BR12="","",'各会計、関係団体の財政状況及び健全化判断比率'!BR12)</f>
        <v/>
      </c>
      <c r="DH39" s="472"/>
      <c r="DI39" s="19"/>
    </row>
    <row r="40" spans="1:113" ht="32.25" customHeight="1" x14ac:dyDescent="0.15">
      <c r="A40" s="2"/>
      <c r="B40" s="5"/>
      <c r="C40" s="471" t="str">
        <f t="shared" si="0"/>
        <v/>
      </c>
      <c r="D40" s="471"/>
      <c r="E40" s="470" t="str">
        <f>IF('各会計、関係団体の財政状況及び健全化判断比率'!B13="","",'各会計、関係団体の財政状況及び健全化判断比率'!B13)</f>
        <v/>
      </c>
      <c r="F40" s="470"/>
      <c r="G40" s="470"/>
      <c r="H40" s="470"/>
      <c r="I40" s="470"/>
      <c r="J40" s="470"/>
      <c r="K40" s="470"/>
      <c r="L40" s="470"/>
      <c r="M40" s="470"/>
      <c r="N40" s="470"/>
      <c r="O40" s="470"/>
      <c r="P40" s="470"/>
      <c r="Q40" s="470"/>
      <c r="R40" s="470"/>
      <c r="S40" s="470"/>
      <c r="T40" s="2"/>
      <c r="U40" s="471" t="str">
        <f t="shared" si="1"/>
        <v/>
      </c>
      <c r="V40" s="471"/>
      <c r="W40" s="470"/>
      <c r="X40" s="470"/>
      <c r="Y40" s="470"/>
      <c r="Z40" s="470"/>
      <c r="AA40" s="470"/>
      <c r="AB40" s="470"/>
      <c r="AC40" s="470"/>
      <c r="AD40" s="470"/>
      <c r="AE40" s="470"/>
      <c r="AF40" s="470"/>
      <c r="AG40" s="470"/>
      <c r="AH40" s="470"/>
      <c r="AI40" s="470"/>
      <c r="AJ40" s="470"/>
      <c r="AK40" s="470"/>
      <c r="AL40" s="2"/>
      <c r="AM40" s="471" t="str">
        <f t="shared" si="2"/>
        <v/>
      </c>
      <c r="AN40" s="471"/>
      <c r="AO40" s="470"/>
      <c r="AP40" s="470"/>
      <c r="AQ40" s="470"/>
      <c r="AR40" s="470"/>
      <c r="AS40" s="470"/>
      <c r="AT40" s="470"/>
      <c r="AU40" s="470"/>
      <c r="AV40" s="470"/>
      <c r="AW40" s="470"/>
      <c r="AX40" s="470"/>
      <c r="AY40" s="470"/>
      <c r="AZ40" s="470"/>
      <c r="BA40" s="470"/>
      <c r="BB40" s="470"/>
      <c r="BC40" s="470"/>
      <c r="BD40" s="2"/>
      <c r="BE40" s="471" t="str">
        <f t="shared" si="3"/>
        <v/>
      </c>
      <c r="BF40" s="471"/>
      <c r="BG40" s="470"/>
      <c r="BH40" s="470"/>
      <c r="BI40" s="470"/>
      <c r="BJ40" s="470"/>
      <c r="BK40" s="470"/>
      <c r="BL40" s="470"/>
      <c r="BM40" s="470"/>
      <c r="BN40" s="470"/>
      <c r="BO40" s="470"/>
      <c r="BP40" s="470"/>
      <c r="BQ40" s="470"/>
      <c r="BR40" s="470"/>
      <c r="BS40" s="470"/>
      <c r="BT40" s="470"/>
      <c r="BU40" s="470"/>
      <c r="BV40" s="2"/>
      <c r="BW40" s="471" t="str">
        <f t="shared" si="4"/>
        <v/>
      </c>
      <c r="BX40" s="471"/>
      <c r="BY40" s="470" t="str">
        <f>IF('各会計、関係団体の財政状況及び健全化判断比率'!B74="","",'各会計、関係団体の財政状況及び健全化判断比率'!B74)</f>
        <v/>
      </c>
      <c r="BZ40" s="470"/>
      <c r="CA40" s="470"/>
      <c r="CB40" s="470"/>
      <c r="CC40" s="470"/>
      <c r="CD40" s="470"/>
      <c r="CE40" s="470"/>
      <c r="CF40" s="470"/>
      <c r="CG40" s="470"/>
      <c r="CH40" s="470"/>
      <c r="CI40" s="470"/>
      <c r="CJ40" s="470"/>
      <c r="CK40" s="470"/>
      <c r="CL40" s="470"/>
      <c r="CM40" s="470"/>
      <c r="CN40" s="2"/>
      <c r="CO40" s="471" t="str">
        <f t="shared" si="5"/>
        <v/>
      </c>
      <c r="CP40" s="471"/>
      <c r="CQ40" s="470" t="str">
        <f>IF('各会計、関係団体の財政状況及び健全化判断比率'!BS13="","",'各会計、関係団体の財政状況及び健全化判断比率'!BS13)</f>
        <v/>
      </c>
      <c r="CR40" s="470"/>
      <c r="CS40" s="470"/>
      <c r="CT40" s="470"/>
      <c r="CU40" s="470"/>
      <c r="CV40" s="470"/>
      <c r="CW40" s="470"/>
      <c r="CX40" s="470"/>
      <c r="CY40" s="470"/>
      <c r="CZ40" s="470"/>
      <c r="DA40" s="470"/>
      <c r="DB40" s="470"/>
      <c r="DC40" s="470"/>
      <c r="DD40" s="470"/>
      <c r="DE40" s="470"/>
      <c r="DG40" s="472" t="str">
        <f>IF('各会計、関係団体の財政状況及び健全化判断比率'!BR13="","",'各会計、関係団体の財政状況及び健全化判断比率'!BR13)</f>
        <v/>
      </c>
      <c r="DH40" s="472"/>
      <c r="DI40" s="19"/>
    </row>
    <row r="41" spans="1:113" ht="32.25" customHeight="1" x14ac:dyDescent="0.15">
      <c r="A41" s="2"/>
      <c r="B41" s="5"/>
      <c r="C41" s="471" t="str">
        <f t="shared" si="0"/>
        <v/>
      </c>
      <c r="D41" s="471"/>
      <c r="E41" s="470" t="str">
        <f>IF('各会計、関係団体の財政状況及び健全化判断比率'!B14="","",'各会計、関係団体の財政状況及び健全化判断比率'!B14)</f>
        <v/>
      </c>
      <c r="F41" s="470"/>
      <c r="G41" s="470"/>
      <c r="H41" s="470"/>
      <c r="I41" s="470"/>
      <c r="J41" s="470"/>
      <c r="K41" s="470"/>
      <c r="L41" s="470"/>
      <c r="M41" s="470"/>
      <c r="N41" s="470"/>
      <c r="O41" s="470"/>
      <c r="P41" s="470"/>
      <c r="Q41" s="470"/>
      <c r="R41" s="470"/>
      <c r="S41" s="470"/>
      <c r="T41" s="2"/>
      <c r="U41" s="471" t="str">
        <f t="shared" si="1"/>
        <v/>
      </c>
      <c r="V41" s="471"/>
      <c r="W41" s="470"/>
      <c r="X41" s="470"/>
      <c r="Y41" s="470"/>
      <c r="Z41" s="470"/>
      <c r="AA41" s="470"/>
      <c r="AB41" s="470"/>
      <c r="AC41" s="470"/>
      <c r="AD41" s="470"/>
      <c r="AE41" s="470"/>
      <c r="AF41" s="470"/>
      <c r="AG41" s="470"/>
      <c r="AH41" s="470"/>
      <c r="AI41" s="470"/>
      <c r="AJ41" s="470"/>
      <c r="AK41" s="470"/>
      <c r="AL41" s="2"/>
      <c r="AM41" s="471" t="str">
        <f t="shared" si="2"/>
        <v/>
      </c>
      <c r="AN41" s="471"/>
      <c r="AO41" s="470"/>
      <c r="AP41" s="470"/>
      <c r="AQ41" s="470"/>
      <c r="AR41" s="470"/>
      <c r="AS41" s="470"/>
      <c r="AT41" s="470"/>
      <c r="AU41" s="470"/>
      <c r="AV41" s="470"/>
      <c r="AW41" s="470"/>
      <c r="AX41" s="470"/>
      <c r="AY41" s="470"/>
      <c r="AZ41" s="470"/>
      <c r="BA41" s="470"/>
      <c r="BB41" s="470"/>
      <c r="BC41" s="470"/>
      <c r="BD41" s="2"/>
      <c r="BE41" s="471" t="str">
        <f t="shared" si="3"/>
        <v/>
      </c>
      <c r="BF41" s="471"/>
      <c r="BG41" s="470"/>
      <c r="BH41" s="470"/>
      <c r="BI41" s="470"/>
      <c r="BJ41" s="470"/>
      <c r="BK41" s="470"/>
      <c r="BL41" s="470"/>
      <c r="BM41" s="470"/>
      <c r="BN41" s="470"/>
      <c r="BO41" s="470"/>
      <c r="BP41" s="470"/>
      <c r="BQ41" s="470"/>
      <c r="BR41" s="470"/>
      <c r="BS41" s="470"/>
      <c r="BT41" s="470"/>
      <c r="BU41" s="470"/>
      <c r="BV41" s="2"/>
      <c r="BW41" s="471" t="str">
        <f t="shared" si="4"/>
        <v/>
      </c>
      <c r="BX41" s="471"/>
      <c r="BY41" s="470" t="str">
        <f>IF('各会計、関係団体の財政状況及び健全化判断比率'!B75="","",'各会計、関係団体の財政状況及び健全化判断比率'!B75)</f>
        <v/>
      </c>
      <c r="BZ41" s="470"/>
      <c r="CA41" s="470"/>
      <c r="CB41" s="470"/>
      <c r="CC41" s="470"/>
      <c r="CD41" s="470"/>
      <c r="CE41" s="470"/>
      <c r="CF41" s="470"/>
      <c r="CG41" s="470"/>
      <c r="CH41" s="470"/>
      <c r="CI41" s="470"/>
      <c r="CJ41" s="470"/>
      <c r="CK41" s="470"/>
      <c r="CL41" s="470"/>
      <c r="CM41" s="470"/>
      <c r="CN41" s="2"/>
      <c r="CO41" s="471" t="str">
        <f t="shared" si="5"/>
        <v/>
      </c>
      <c r="CP41" s="471"/>
      <c r="CQ41" s="470" t="str">
        <f>IF('各会計、関係団体の財政状況及び健全化判断比率'!BS14="","",'各会計、関係団体の財政状況及び健全化判断比率'!BS14)</f>
        <v/>
      </c>
      <c r="CR41" s="470"/>
      <c r="CS41" s="470"/>
      <c r="CT41" s="470"/>
      <c r="CU41" s="470"/>
      <c r="CV41" s="470"/>
      <c r="CW41" s="470"/>
      <c r="CX41" s="470"/>
      <c r="CY41" s="470"/>
      <c r="CZ41" s="470"/>
      <c r="DA41" s="470"/>
      <c r="DB41" s="470"/>
      <c r="DC41" s="470"/>
      <c r="DD41" s="470"/>
      <c r="DE41" s="470"/>
      <c r="DG41" s="472" t="str">
        <f>IF('各会計、関係団体の財政状況及び健全化判断比率'!BR14="","",'各会計、関係団体の財政状況及び健全化判断比率'!BR14)</f>
        <v/>
      </c>
      <c r="DH41" s="472"/>
      <c r="DI41" s="19"/>
    </row>
    <row r="42" spans="1:113" ht="32.25" customHeight="1" x14ac:dyDescent="0.15">
      <c r="B42" s="5"/>
      <c r="C42" s="471" t="str">
        <f t="shared" si="0"/>
        <v/>
      </c>
      <c r="D42" s="471"/>
      <c r="E42" s="470" t="str">
        <f>IF('各会計、関係団体の財政状況及び健全化判断比率'!B15="","",'各会計、関係団体の財政状況及び健全化判断比率'!B15)</f>
        <v/>
      </c>
      <c r="F42" s="470"/>
      <c r="G42" s="470"/>
      <c r="H42" s="470"/>
      <c r="I42" s="470"/>
      <c r="J42" s="470"/>
      <c r="K42" s="470"/>
      <c r="L42" s="470"/>
      <c r="M42" s="470"/>
      <c r="N42" s="470"/>
      <c r="O42" s="470"/>
      <c r="P42" s="470"/>
      <c r="Q42" s="470"/>
      <c r="R42" s="470"/>
      <c r="S42" s="470"/>
      <c r="T42" s="2"/>
      <c r="U42" s="471" t="str">
        <f t="shared" si="1"/>
        <v/>
      </c>
      <c r="V42" s="471"/>
      <c r="W42" s="470"/>
      <c r="X42" s="470"/>
      <c r="Y42" s="470"/>
      <c r="Z42" s="470"/>
      <c r="AA42" s="470"/>
      <c r="AB42" s="470"/>
      <c r="AC42" s="470"/>
      <c r="AD42" s="470"/>
      <c r="AE42" s="470"/>
      <c r="AF42" s="470"/>
      <c r="AG42" s="470"/>
      <c r="AH42" s="470"/>
      <c r="AI42" s="470"/>
      <c r="AJ42" s="470"/>
      <c r="AK42" s="470"/>
      <c r="AL42" s="2"/>
      <c r="AM42" s="471" t="str">
        <f t="shared" si="2"/>
        <v/>
      </c>
      <c r="AN42" s="471"/>
      <c r="AO42" s="470"/>
      <c r="AP42" s="470"/>
      <c r="AQ42" s="470"/>
      <c r="AR42" s="470"/>
      <c r="AS42" s="470"/>
      <c r="AT42" s="470"/>
      <c r="AU42" s="470"/>
      <c r="AV42" s="470"/>
      <c r="AW42" s="470"/>
      <c r="AX42" s="470"/>
      <c r="AY42" s="470"/>
      <c r="AZ42" s="470"/>
      <c r="BA42" s="470"/>
      <c r="BB42" s="470"/>
      <c r="BC42" s="470"/>
      <c r="BD42" s="2"/>
      <c r="BE42" s="471" t="str">
        <f t="shared" si="3"/>
        <v/>
      </c>
      <c r="BF42" s="471"/>
      <c r="BG42" s="470"/>
      <c r="BH42" s="470"/>
      <c r="BI42" s="470"/>
      <c r="BJ42" s="470"/>
      <c r="BK42" s="470"/>
      <c r="BL42" s="470"/>
      <c r="BM42" s="470"/>
      <c r="BN42" s="470"/>
      <c r="BO42" s="470"/>
      <c r="BP42" s="470"/>
      <c r="BQ42" s="470"/>
      <c r="BR42" s="470"/>
      <c r="BS42" s="470"/>
      <c r="BT42" s="470"/>
      <c r="BU42" s="470"/>
      <c r="BV42" s="2"/>
      <c r="BW42" s="471" t="str">
        <f t="shared" si="4"/>
        <v/>
      </c>
      <c r="BX42" s="471"/>
      <c r="BY42" s="470" t="str">
        <f>IF('各会計、関係団体の財政状況及び健全化判断比率'!B76="","",'各会計、関係団体の財政状況及び健全化判断比率'!B76)</f>
        <v/>
      </c>
      <c r="BZ42" s="470"/>
      <c r="CA42" s="470"/>
      <c r="CB42" s="470"/>
      <c r="CC42" s="470"/>
      <c r="CD42" s="470"/>
      <c r="CE42" s="470"/>
      <c r="CF42" s="470"/>
      <c r="CG42" s="470"/>
      <c r="CH42" s="470"/>
      <c r="CI42" s="470"/>
      <c r="CJ42" s="470"/>
      <c r="CK42" s="470"/>
      <c r="CL42" s="470"/>
      <c r="CM42" s="470"/>
      <c r="CN42" s="2"/>
      <c r="CO42" s="471" t="str">
        <f t="shared" si="5"/>
        <v/>
      </c>
      <c r="CP42" s="471"/>
      <c r="CQ42" s="470" t="str">
        <f>IF('各会計、関係団体の財政状況及び健全化判断比率'!BS15="","",'各会計、関係団体の財政状況及び健全化判断比率'!BS15)</f>
        <v/>
      </c>
      <c r="CR42" s="470"/>
      <c r="CS42" s="470"/>
      <c r="CT42" s="470"/>
      <c r="CU42" s="470"/>
      <c r="CV42" s="470"/>
      <c r="CW42" s="470"/>
      <c r="CX42" s="470"/>
      <c r="CY42" s="470"/>
      <c r="CZ42" s="470"/>
      <c r="DA42" s="470"/>
      <c r="DB42" s="470"/>
      <c r="DC42" s="470"/>
      <c r="DD42" s="470"/>
      <c r="DE42" s="470"/>
      <c r="DG42" s="472" t="str">
        <f>IF('各会計、関係団体の財政状況及び健全化判断比率'!BR15="","",'各会計、関係団体の財政状況及び健全化判断比率'!BR15)</f>
        <v/>
      </c>
      <c r="DH42" s="472"/>
      <c r="DI42" s="19"/>
    </row>
    <row r="43" spans="1:113" ht="32.25" customHeight="1" x14ac:dyDescent="0.15">
      <c r="B43" s="5"/>
      <c r="C43" s="471" t="str">
        <f t="shared" si="0"/>
        <v/>
      </c>
      <c r="D43" s="471"/>
      <c r="E43" s="470" t="str">
        <f>IF('各会計、関係団体の財政状況及び健全化判断比率'!B16="","",'各会計、関係団体の財政状況及び健全化判断比率'!B16)</f>
        <v/>
      </c>
      <c r="F43" s="470"/>
      <c r="G43" s="470"/>
      <c r="H43" s="470"/>
      <c r="I43" s="470"/>
      <c r="J43" s="470"/>
      <c r="K43" s="470"/>
      <c r="L43" s="470"/>
      <c r="M43" s="470"/>
      <c r="N43" s="470"/>
      <c r="O43" s="470"/>
      <c r="P43" s="470"/>
      <c r="Q43" s="470"/>
      <c r="R43" s="470"/>
      <c r="S43" s="470"/>
      <c r="T43" s="2"/>
      <c r="U43" s="471" t="str">
        <f t="shared" si="1"/>
        <v/>
      </c>
      <c r="V43" s="471"/>
      <c r="W43" s="470"/>
      <c r="X43" s="470"/>
      <c r="Y43" s="470"/>
      <c r="Z43" s="470"/>
      <c r="AA43" s="470"/>
      <c r="AB43" s="470"/>
      <c r="AC43" s="470"/>
      <c r="AD43" s="470"/>
      <c r="AE43" s="470"/>
      <c r="AF43" s="470"/>
      <c r="AG43" s="470"/>
      <c r="AH43" s="470"/>
      <c r="AI43" s="470"/>
      <c r="AJ43" s="470"/>
      <c r="AK43" s="470"/>
      <c r="AL43" s="2"/>
      <c r="AM43" s="471" t="str">
        <f t="shared" si="2"/>
        <v/>
      </c>
      <c r="AN43" s="471"/>
      <c r="AO43" s="470"/>
      <c r="AP43" s="470"/>
      <c r="AQ43" s="470"/>
      <c r="AR43" s="470"/>
      <c r="AS43" s="470"/>
      <c r="AT43" s="470"/>
      <c r="AU43" s="470"/>
      <c r="AV43" s="470"/>
      <c r="AW43" s="470"/>
      <c r="AX43" s="470"/>
      <c r="AY43" s="470"/>
      <c r="AZ43" s="470"/>
      <c r="BA43" s="470"/>
      <c r="BB43" s="470"/>
      <c r="BC43" s="470"/>
      <c r="BD43" s="2"/>
      <c r="BE43" s="471" t="str">
        <f t="shared" si="3"/>
        <v/>
      </c>
      <c r="BF43" s="471"/>
      <c r="BG43" s="470"/>
      <c r="BH43" s="470"/>
      <c r="BI43" s="470"/>
      <c r="BJ43" s="470"/>
      <c r="BK43" s="470"/>
      <c r="BL43" s="470"/>
      <c r="BM43" s="470"/>
      <c r="BN43" s="470"/>
      <c r="BO43" s="470"/>
      <c r="BP43" s="470"/>
      <c r="BQ43" s="470"/>
      <c r="BR43" s="470"/>
      <c r="BS43" s="470"/>
      <c r="BT43" s="470"/>
      <c r="BU43" s="470"/>
      <c r="BV43" s="2"/>
      <c r="BW43" s="471" t="str">
        <f t="shared" si="4"/>
        <v/>
      </c>
      <c r="BX43" s="471"/>
      <c r="BY43" s="470" t="str">
        <f>IF('各会計、関係団体の財政状況及び健全化判断比率'!B77="","",'各会計、関係団体の財政状況及び健全化判断比率'!B77)</f>
        <v/>
      </c>
      <c r="BZ43" s="470"/>
      <c r="CA43" s="470"/>
      <c r="CB43" s="470"/>
      <c r="CC43" s="470"/>
      <c r="CD43" s="470"/>
      <c r="CE43" s="470"/>
      <c r="CF43" s="470"/>
      <c r="CG43" s="470"/>
      <c r="CH43" s="470"/>
      <c r="CI43" s="470"/>
      <c r="CJ43" s="470"/>
      <c r="CK43" s="470"/>
      <c r="CL43" s="470"/>
      <c r="CM43" s="470"/>
      <c r="CN43" s="2"/>
      <c r="CO43" s="471" t="str">
        <f t="shared" si="5"/>
        <v/>
      </c>
      <c r="CP43" s="471"/>
      <c r="CQ43" s="470" t="str">
        <f>IF('各会計、関係団体の財政状況及び健全化判断比率'!BS16="","",'各会計、関係団体の財政状況及び健全化判断比率'!BS16)</f>
        <v/>
      </c>
      <c r="CR43" s="470"/>
      <c r="CS43" s="470"/>
      <c r="CT43" s="470"/>
      <c r="CU43" s="470"/>
      <c r="CV43" s="470"/>
      <c r="CW43" s="470"/>
      <c r="CX43" s="470"/>
      <c r="CY43" s="470"/>
      <c r="CZ43" s="470"/>
      <c r="DA43" s="470"/>
      <c r="DB43" s="470"/>
      <c r="DC43" s="470"/>
      <c r="DD43" s="470"/>
      <c r="DE43" s="470"/>
      <c r="DG43" s="472" t="str">
        <f>IF('各会計、関係団体の財政状況及び健全化判断比率'!BR16="","",'各会計、関係団体の財政状況及び健全化判断比率'!BR16)</f>
        <v/>
      </c>
      <c r="DH43" s="472"/>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290</v>
      </c>
      <c r="E46" s="416" t="s">
        <v>294</v>
      </c>
      <c r="F46" s="416"/>
      <c r="G46" s="416"/>
      <c r="H46" s="416"/>
      <c r="I46" s="416"/>
      <c r="J46" s="416"/>
      <c r="K46" s="416"/>
      <c r="L46" s="416"/>
      <c r="M46" s="416"/>
      <c r="N46" s="416"/>
      <c r="O46" s="416"/>
      <c r="P46" s="416"/>
      <c r="Q46" s="416"/>
      <c r="R46" s="416"/>
      <c r="S46" s="416"/>
      <c r="T46" s="416"/>
      <c r="U46" s="416"/>
      <c r="V46" s="416"/>
      <c r="W46" s="416"/>
      <c r="X46" s="416"/>
      <c r="Y46" s="416"/>
      <c r="Z46" s="416"/>
      <c r="AA46" s="416"/>
      <c r="AB46" s="416"/>
      <c r="AC46" s="416"/>
      <c r="AD46" s="416"/>
      <c r="AE46" s="416"/>
      <c r="AF46" s="416"/>
      <c r="AG46" s="416"/>
      <c r="AH46" s="416"/>
      <c r="AI46" s="416"/>
      <c r="AJ46" s="416"/>
      <c r="AK46" s="416"/>
      <c r="AL46" s="416"/>
      <c r="AM46" s="416"/>
      <c r="AN46" s="416"/>
      <c r="AO46" s="416"/>
      <c r="AP46" s="416"/>
      <c r="AQ46" s="416"/>
      <c r="AR46" s="416"/>
      <c r="AS46" s="416"/>
      <c r="AT46" s="416"/>
      <c r="AU46" s="416"/>
      <c r="AV46" s="416"/>
      <c r="AW46" s="416"/>
      <c r="AX46" s="416"/>
      <c r="AY46" s="416"/>
      <c r="AZ46" s="416"/>
      <c r="BA46" s="416"/>
      <c r="BB46" s="416"/>
      <c r="BC46" s="416"/>
      <c r="BD46" s="416"/>
      <c r="BE46" s="416"/>
      <c r="BF46" s="416"/>
      <c r="BG46" s="416"/>
      <c r="BH46" s="416"/>
      <c r="BI46" s="416"/>
      <c r="BJ46" s="416"/>
      <c r="BK46" s="416"/>
      <c r="BL46" s="416"/>
      <c r="BM46" s="416"/>
      <c r="BN46" s="416"/>
      <c r="BO46" s="416"/>
      <c r="BP46" s="416"/>
      <c r="BQ46" s="416"/>
      <c r="BR46" s="416"/>
      <c r="BS46" s="416"/>
      <c r="BT46" s="416"/>
      <c r="BU46" s="416"/>
      <c r="BV46" s="416"/>
      <c r="BW46" s="416"/>
      <c r="BX46" s="416"/>
      <c r="BY46" s="416"/>
      <c r="BZ46" s="416"/>
      <c r="CA46" s="416"/>
      <c r="CB46" s="416"/>
      <c r="CC46" s="416"/>
      <c r="CD46" s="416"/>
      <c r="CE46" s="416"/>
      <c r="CF46" s="416"/>
      <c r="CG46" s="416"/>
      <c r="CH46" s="416"/>
      <c r="CI46" s="416"/>
      <c r="CJ46" s="416"/>
      <c r="CK46" s="416"/>
      <c r="CL46" s="416"/>
      <c r="CM46" s="416"/>
      <c r="CN46" s="416"/>
      <c r="CO46" s="416"/>
      <c r="CP46" s="416"/>
      <c r="CQ46" s="416"/>
      <c r="CR46" s="416"/>
      <c r="CS46" s="416"/>
      <c r="CT46" s="416"/>
      <c r="CU46" s="416"/>
      <c r="CV46" s="416"/>
      <c r="CW46" s="416"/>
      <c r="CX46" s="416"/>
      <c r="CY46" s="416"/>
      <c r="CZ46" s="416"/>
      <c r="DA46" s="416"/>
      <c r="DB46" s="416"/>
      <c r="DC46" s="416"/>
      <c r="DD46" s="416"/>
      <c r="DE46" s="416"/>
      <c r="DF46" s="416"/>
      <c r="DG46" s="416"/>
      <c r="DH46" s="416"/>
      <c r="DI46" s="416"/>
    </row>
    <row r="47" spans="1:113" x14ac:dyDescent="0.15">
      <c r="E47" s="416" t="s">
        <v>14</v>
      </c>
      <c r="F47" s="416"/>
      <c r="G47" s="416"/>
      <c r="H47" s="416"/>
      <c r="I47" s="416"/>
      <c r="J47" s="416"/>
      <c r="K47" s="416"/>
      <c r="L47" s="416"/>
      <c r="M47" s="416"/>
      <c r="N47" s="416"/>
      <c r="O47" s="416"/>
      <c r="P47" s="416"/>
      <c r="Q47" s="416"/>
      <c r="R47" s="416"/>
      <c r="S47" s="416"/>
      <c r="T47" s="416"/>
      <c r="U47" s="416"/>
      <c r="V47" s="416"/>
      <c r="W47" s="416"/>
      <c r="X47" s="416"/>
      <c r="Y47" s="416"/>
      <c r="Z47" s="416"/>
      <c r="AA47" s="416"/>
      <c r="AB47" s="416"/>
      <c r="AC47" s="416"/>
      <c r="AD47" s="416"/>
      <c r="AE47" s="416"/>
      <c r="AF47" s="416"/>
      <c r="AG47" s="416"/>
      <c r="AH47" s="416"/>
      <c r="AI47" s="416"/>
      <c r="AJ47" s="416"/>
      <c r="AK47" s="416"/>
      <c r="AL47" s="416"/>
      <c r="AM47" s="416"/>
      <c r="AN47" s="416"/>
      <c r="AO47" s="416"/>
      <c r="AP47" s="416"/>
      <c r="AQ47" s="416"/>
      <c r="AR47" s="416"/>
      <c r="AS47" s="416"/>
      <c r="AT47" s="416"/>
      <c r="AU47" s="416"/>
      <c r="AV47" s="416"/>
      <c r="AW47" s="416"/>
      <c r="AX47" s="416"/>
      <c r="AY47" s="416"/>
      <c r="AZ47" s="416"/>
      <c r="BA47" s="416"/>
      <c r="BB47" s="416"/>
      <c r="BC47" s="416"/>
      <c r="BD47" s="416"/>
      <c r="BE47" s="416"/>
      <c r="BF47" s="416"/>
      <c r="BG47" s="416"/>
      <c r="BH47" s="416"/>
      <c r="BI47" s="416"/>
      <c r="BJ47" s="416"/>
      <c r="BK47" s="416"/>
      <c r="BL47" s="416"/>
      <c r="BM47" s="416"/>
      <c r="BN47" s="416"/>
      <c r="BO47" s="416"/>
      <c r="BP47" s="416"/>
      <c r="BQ47" s="416"/>
      <c r="BR47" s="416"/>
      <c r="BS47" s="416"/>
      <c r="BT47" s="416"/>
      <c r="BU47" s="416"/>
      <c r="BV47" s="416"/>
      <c r="BW47" s="416"/>
      <c r="BX47" s="416"/>
      <c r="BY47" s="416"/>
      <c r="BZ47" s="416"/>
      <c r="CA47" s="416"/>
      <c r="CB47" s="416"/>
      <c r="CC47" s="416"/>
      <c r="CD47" s="416"/>
      <c r="CE47" s="416"/>
      <c r="CF47" s="416"/>
      <c r="CG47" s="416"/>
      <c r="CH47" s="416"/>
      <c r="CI47" s="416"/>
      <c r="CJ47" s="416"/>
      <c r="CK47" s="416"/>
      <c r="CL47" s="416"/>
      <c r="CM47" s="416"/>
      <c r="CN47" s="416"/>
      <c r="CO47" s="416"/>
      <c r="CP47" s="416"/>
      <c r="CQ47" s="416"/>
      <c r="CR47" s="416"/>
      <c r="CS47" s="416"/>
      <c r="CT47" s="416"/>
      <c r="CU47" s="416"/>
      <c r="CV47" s="416"/>
      <c r="CW47" s="416"/>
      <c r="CX47" s="416"/>
      <c r="CY47" s="416"/>
      <c r="CZ47" s="416"/>
      <c r="DA47" s="416"/>
      <c r="DB47" s="416"/>
      <c r="DC47" s="416"/>
      <c r="DD47" s="416"/>
      <c r="DE47" s="416"/>
      <c r="DF47" s="416"/>
      <c r="DG47" s="416"/>
      <c r="DH47" s="416"/>
      <c r="DI47" s="416"/>
    </row>
    <row r="48" spans="1:113" x14ac:dyDescent="0.15">
      <c r="E48" s="416" t="s">
        <v>295</v>
      </c>
      <c r="F48" s="416"/>
      <c r="G48" s="416"/>
      <c r="H48" s="416"/>
      <c r="I48" s="416"/>
      <c r="J48" s="416"/>
      <c r="K48" s="416"/>
      <c r="L48" s="416"/>
      <c r="M48" s="416"/>
      <c r="N48" s="416"/>
      <c r="O48" s="416"/>
      <c r="P48" s="416"/>
      <c r="Q48" s="416"/>
      <c r="R48" s="416"/>
      <c r="S48" s="416"/>
      <c r="T48" s="416"/>
      <c r="U48" s="416"/>
      <c r="V48" s="416"/>
      <c r="W48" s="416"/>
      <c r="X48" s="416"/>
      <c r="Y48" s="416"/>
      <c r="Z48" s="416"/>
      <c r="AA48" s="416"/>
      <c r="AB48" s="416"/>
      <c r="AC48" s="416"/>
      <c r="AD48" s="416"/>
      <c r="AE48" s="416"/>
      <c r="AF48" s="416"/>
      <c r="AG48" s="416"/>
      <c r="AH48" s="416"/>
      <c r="AI48" s="416"/>
      <c r="AJ48" s="416"/>
      <c r="AK48" s="416"/>
      <c r="AL48" s="416"/>
      <c r="AM48" s="416"/>
      <c r="AN48" s="416"/>
      <c r="AO48" s="416"/>
      <c r="AP48" s="416"/>
      <c r="AQ48" s="416"/>
      <c r="AR48" s="416"/>
      <c r="AS48" s="416"/>
      <c r="AT48" s="416"/>
      <c r="AU48" s="416"/>
      <c r="AV48" s="416"/>
      <c r="AW48" s="416"/>
      <c r="AX48" s="416"/>
      <c r="AY48" s="416"/>
      <c r="AZ48" s="416"/>
      <c r="BA48" s="416"/>
      <c r="BB48" s="416"/>
      <c r="BC48" s="416"/>
      <c r="BD48" s="416"/>
      <c r="BE48" s="416"/>
      <c r="BF48" s="416"/>
      <c r="BG48" s="416"/>
      <c r="BH48" s="416"/>
      <c r="BI48" s="416"/>
      <c r="BJ48" s="416"/>
      <c r="BK48" s="416"/>
      <c r="BL48" s="416"/>
      <c r="BM48" s="416"/>
      <c r="BN48" s="416"/>
      <c r="BO48" s="416"/>
      <c r="BP48" s="416"/>
      <c r="BQ48" s="416"/>
      <c r="BR48" s="416"/>
      <c r="BS48" s="416"/>
      <c r="BT48" s="416"/>
      <c r="BU48" s="416"/>
      <c r="BV48" s="416"/>
      <c r="BW48" s="416"/>
      <c r="BX48" s="416"/>
      <c r="BY48" s="416"/>
      <c r="BZ48" s="416"/>
      <c r="CA48" s="416"/>
      <c r="CB48" s="416"/>
      <c r="CC48" s="416"/>
      <c r="CD48" s="416"/>
      <c r="CE48" s="416"/>
      <c r="CF48" s="416"/>
      <c r="CG48" s="416"/>
      <c r="CH48" s="416"/>
      <c r="CI48" s="416"/>
      <c r="CJ48" s="416"/>
      <c r="CK48" s="416"/>
      <c r="CL48" s="416"/>
      <c r="CM48" s="416"/>
      <c r="CN48" s="416"/>
      <c r="CO48" s="416"/>
      <c r="CP48" s="416"/>
      <c r="CQ48" s="416"/>
      <c r="CR48" s="416"/>
      <c r="CS48" s="416"/>
      <c r="CT48" s="416"/>
      <c r="CU48" s="416"/>
      <c r="CV48" s="416"/>
      <c r="CW48" s="416"/>
      <c r="CX48" s="416"/>
      <c r="CY48" s="416"/>
      <c r="CZ48" s="416"/>
      <c r="DA48" s="416"/>
      <c r="DB48" s="416"/>
      <c r="DC48" s="416"/>
      <c r="DD48" s="416"/>
      <c r="DE48" s="416"/>
      <c r="DF48" s="416"/>
      <c r="DG48" s="416"/>
      <c r="DH48" s="416"/>
      <c r="DI48" s="416"/>
    </row>
    <row r="49" spans="5:113" x14ac:dyDescent="0.15">
      <c r="E49" s="416" t="s">
        <v>296</v>
      </c>
      <c r="F49" s="416"/>
      <c r="G49" s="416"/>
      <c r="H49" s="416"/>
      <c r="I49" s="416"/>
      <c r="J49" s="416"/>
      <c r="K49" s="416"/>
      <c r="L49" s="416"/>
      <c r="M49" s="416"/>
      <c r="N49" s="416"/>
      <c r="O49" s="416"/>
      <c r="P49" s="416"/>
      <c r="Q49" s="416"/>
      <c r="R49" s="416"/>
      <c r="S49" s="416"/>
      <c r="T49" s="416"/>
      <c r="U49" s="416"/>
      <c r="V49" s="416"/>
      <c r="W49" s="416"/>
      <c r="X49" s="416"/>
      <c r="Y49" s="416"/>
      <c r="Z49" s="416"/>
      <c r="AA49" s="416"/>
      <c r="AB49" s="416"/>
      <c r="AC49" s="416"/>
      <c r="AD49" s="416"/>
      <c r="AE49" s="416"/>
      <c r="AF49" s="416"/>
      <c r="AG49" s="416"/>
      <c r="AH49" s="416"/>
      <c r="AI49" s="416"/>
      <c r="AJ49" s="416"/>
      <c r="AK49" s="416"/>
      <c r="AL49" s="416"/>
      <c r="AM49" s="416"/>
      <c r="AN49" s="416"/>
      <c r="AO49" s="416"/>
      <c r="AP49" s="416"/>
      <c r="AQ49" s="416"/>
      <c r="AR49" s="416"/>
      <c r="AS49" s="416"/>
      <c r="AT49" s="416"/>
      <c r="AU49" s="416"/>
      <c r="AV49" s="416"/>
      <c r="AW49" s="416"/>
      <c r="AX49" s="416"/>
      <c r="AY49" s="416"/>
      <c r="AZ49" s="416"/>
      <c r="BA49" s="416"/>
      <c r="BB49" s="416"/>
      <c r="BC49" s="416"/>
      <c r="BD49" s="416"/>
      <c r="BE49" s="416"/>
      <c r="BF49" s="416"/>
      <c r="BG49" s="416"/>
      <c r="BH49" s="416"/>
      <c r="BI49" s="416"/>
      <c r="BJ49" s="416"/>
      <c r="BK49" s="416"/>
      <c r="BL49" s="416"/>
      <c r="BM49" s="416"/>
      <c r="BN49" s="416"/>
      <c r="BO49" s="416"/>
      <c r="BP49" s="416"/>
      <c r="BQ49" s="416"/>
      <c r="BR49" s="416"/>
      <c r="BS49" s="416"/>
      <c r="BT49" s="416"/>
      <c r="BU49" s="416"/>
      <c r="BV49" s="416"/>
      <c r="BW49" s="416"/>
      <c r="BX49" s="416"/>
      <c r="BY49" s="416"/>
      <c r="BZ49" s="416"/>
      <c r="CA49" s="416"/>
      <c r="CB49" s="416"/>
      <c r="CC49" s="416"/>
      <c r="CD49" s="416"/>
      <c r="CE49" s="416"/>
      <c r="CF49" s="416"/>
      <c r="CG49" s="416"/>
      <c r="CH49" s="416"/>
      <c r="CI49" s="416"/>
      <c r="CJ49" s="416"/>
      <c r="CK49" s="416"/>
      <c r="CL49" s="416"/>
      <c r="CM49" s="416"/>
      <c r="CN49" s="416"/>
      <c r="CO49" s="416"/>
      <c r="CP49" s="416"/>
      <c r="CQ49" s="416"/>
      <c r="CR49" s="416"/>
      <c r="CS49" s="416"/>
      <c r="CT49" s="416"/>
      <c r="CU49" s="416"/>
      <c r="CV49" s="416"/>
      <c r="CW49" s="416"/>
      <c r="CX49" s="416"/>
      <c r="CY49" s="416"/>
      <c r="CZ49" s="416"/>
      <c r="DA49" s="416"/>
      <c r="DB49" s="416"/>
      <c r="DC49" s="416"/>
      <c r="DD49" s="416"/>
      <c r="DE49" s="416"/>
      <c r="DF49" s="416"/>
      <c r="DG49" s="416"/>
      <c r="DH49" s="416"/>
      <c r="DI49" s="416"/>
    </row>
    <row r="50" spans="5:113" x14ac:dyDescent="0.15">
      <c r="E50" s="416" t="s">
        <v>134</v>
      </c>
      <c r="F50" s="416"/>
      <c r="G50" s="416"/>
      <c r="H50" s="416"/>
      <c r="I50" s="416"/>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c r="AJ50" s="416"/>
      <c r="AK50" s="416"/>
      <c r="AL50" s="416"/>
      <c r="AM50" s="416"/>
      <c r="AN50" s="416"/>
      <c r="AO50" s="416"/>
      <c r="AP50" s="416"/>
      <c r="AQ50" s="416"/>
      <c r="AR50" s="416"/>
      <c r="AS50" s="416"/>
      <c r="AT50" s="416"/>
      <c r="AU50" s="416"/>
      <c r="AV50" s="416"/>
      <c r="AW50" s="416"/>
      <c r="AX50" s="416"/>
      <c r="AY50" s="416"/>
      <c r="AZ50" s="416"/>
      <c r="BA50" s="416"/>
      <c r="BB50" s="416"/>
      <c r="BC50" s="416"/>
      <c r="BD50" s="416"/>
      <c r="BE50" s="416"/>
      <c r="BF50" s="416"/>
      <c r="BG50" s="416"/>
      <c r="BH50" s="416"/>
      <c r="BI50" s="416"/>
      <c r="BJ50" s="416"/>
      <c r="BK50" s="416"/>
      <c r="BL50" s="416"/>
      <c r="BM50" s="416"/>
      <c r="BN50" s="416"/>
      <c r="BO50" s="416"/>
      <c r="BP50" s="416"/>
      <c r="BQ50" s="416"/>
      <c r="BR50" s="416"/>
      <c r="BS50" s="416"/>
      <c r="BT50" s="416"/>
      <c r="BU50" s="416"/>
      <c r="BV50" s="416"/>
      <c r="BW50" s="416"/>
      <c r="BX50" s="416"/>
      <c r="BY50" s="416"/>
      <c r="BZ50" s="416"/>
      <c r="CA50" s="416"/>
      <c r="CB50" s="416"/>
      <c r="CC50" s="416"/>
      <c r="CD50" s="416"/>
      <c r="CE50" s="416"/>
      <c r="CF50" s="416"/>
      <c r="CG50" s="416"/>
      <c r="CH50" s="416"/>
      <c r="CI50" s="416"/>
      <c r="CJ50" s="416"/>
      <c r="CK50" s="416"/>
      <c r="CL50" s="416"/>
      <c r="CM50" s="416"/>
      <c r="CN50" s="416"/>
      <c r="CO50" s="416"/>
      <c r="CP50" s="416"/>
      <c r="CQ50" s="416"/>
      <c r="CR50" s="416"/>
      <c r="CS50" s="416"/>
      <c r="CT50" s="416"/>
      <c r="CU50" s="416"/>
      <c r="CV50" s="416"/>
      <c r="CW50" s="416"/>
      <c r="CX50" s="416"/>
      <c r="CY50" s="416"/>
      <c r="CZ50" s="416"/>
      <c r="DA50" s="416"/>
      <c r="DB50" s="416"/>
      <c r="DC50" s="416"/>
      <c r="DD50" s="416"/>
      <c r="DE50" s="416"/>
      <c r="DF50" s="416"/>
      <c r="DG50" s="416"/>
      <c r="DH50" s="416"/>
      <c r="DI50" s="416"/>
    </row>
    <row r="51" spans="5:113" x14ac:dyDescent="0.15">
      <c r="E51" s="416" t="s">
        <v>298</v>
      </c>
      <c r="F51" s="416"/>
      <c r="G51" s="416"/>
      <c r="H51" s="416"/>
      <c r="I51" s="416"/>
      <c r="J51" s="416"/>
      <c r="K51" s="416"/>
      <c r="L51" s="416"/>
      <c r="M51" s="416"/>
      <c r="N51" s="416"/>
      <c r="O51" s="416"/>
      <c r="P51" s="416"/>
      <c r="Q51" s="416"/>
      <c r="R51" s="416"/>
      <c r="S51" s="416"/>
      <c r="T51" s="416"/>
      <c r="U51" s="416"/>
      <c r="V51" s="416"/>
      <c r="W51" s="416"/>
      <c r="X51" s="416"/>
      <c r="Y51" s="416"/>
      <c r="Z51" s="416"/>
      <c r="AA51" s="416"/>
      <c r="AB51" s="416"/>
      <c r="AC51" s="416"/>
      <c r="AD51" s="416"/>
      <c r="AE51" s="416"/>
      <c r="AF51" s="416"/>
      <c r="AG51" s="416"/>
      <c r="AH51" s="416"/>
      <c r="AI51" s="416"/>
      <c r="AJ51" s="416"/>
      <c r="AK51" s="416"/>
      <c r="AL51" s="416"/>
      <c r="AM51" s="416"/>
      <c r="AN51" s="416"/>
      <c r="AO51" s="416"/>
      <c r="AP51" s="416"/>
      <c r="AQ51" s="416"/>
      <c r="AR51" s="416"/>
      <c r="AS51" s="416"/>
      <c r="AT51" s="416"/>
      <c r="AU51" s="416"/>
      <c r="AV51" s="416"/>
      <c r="AW51" s="416"/>
      <c r="AX51" s="416"/>
      <c r="AY51" s="416"/>
      <c r="AZ51" s="416"/>
      <c r="BA51" s="416"/>
      <c r="BB51" s="416"/>
      <c r="BC51" s="416"/>
      <c r="BD51" s="416"/>
      <c r="BE51" s="416"/>
      <c r="BF51" s="416"/>
      <c r="BG51" s="416"/>
      <c r="BH51" s="416"/>
      <c r="BI51" s="416"/>
      <c r="BJ51" s="416"/>
      <c r="BK51" s="416"/>
      <c r="BL51" s="416"/>
      <c r="BM51" s="416"/>
      <c r="BN51" s="416"/>
      <c r="BO51" s="416"/>
      <c r="BP51" s="416"/>
      <c r="BQ51" s="416"/>
      <c r="BR51" s="416"/>
      <c r="BS51" s="416"/>
      <c r="BT51" s="416"/>
      <c r="BU51" s="416"/>
      <c r="BV51" s="416"/>
      <c r="BW51" s="416"/>
      <c r="BX51" s="416"/>
      <c r="BY51" s="416"/>
      <c r="BZ51" s="416"/>
      <c r="CA51" s="416"/>
      <c r="CB51" s="416"/>
      <c r="CC51" s="416"/>
      <c r="CD51" s="416"/>
      <c r="CE51" s="416"/>
      <c r="CF51" s="416"/>
      <c r="CG51" s="416"/>
      <c r="CH51" s="416"/>
      <c r="CI51" s="416"/>
      <c r="CJ51" s="416"/>
      <c r="CK51" s="416"/>
      <c r="CL51" s="416"/>
      <c r="CM51" s="416"/>
      <c r="CN51" s="416"/>
      <c r="CO51" s="416"/>
      <c r="CP51" s="416"/>
      <c r="CQ51" s="416"/>
      <c r="CR51" s="416"/>
      <c r="CS51" s="416"/>
      <c r="CT51" s="416"/>
      <c r="CU51" s="416"/>
      <c r="CV51" s="416"/>
      <c r="CW51" s="416"/>
      <c r="CX51" s="416"/>
      <c r="CY51" s="416"/>
      <c r="CZ51" s="416"/>
      <c r="DA51" s="416"/>
      <c r="DB51" s="416"/>
      <c r="DC51" s="416"/>
      <c r="DD51" s="416"/>
      <c r="DE51" s="416"/>
      <c r="DF51" s="416"/>
      <c r="DG51" s="416"/>
      <c r="DH51" s="416"/>
      <c r="DI51" s="416"/>
    </row>
    <row r="52" spans="5:113" x14ac:dyDescent="0.15">
      <c r="E52" s="416" t="s">
        <v>299</v>
      </c>
      <c r="F52" s="416"/>
      <c r="G52" s="416"/>
      <c r="H52" s="416"/>
      <c r="I52" s="416"/>
      <c r="J52" s="416"/>
      <c r="K52" s="416"/>
      <c r="L52" s="416"/>
      <c r="M52" s="416"/>
      <c r="N52" s="416"/>
      <c r="O52" s="416"/>
      <c r="P52" s="416"/>
      <c r="Q52" s="416"/>
      <c r="R52" s="416"/>
      <c r="S52" s="416"/>
      <c r="T52" s="416"/>
      <c r="U52" s="416"/>
      <c r="V52" s="416"/>
      <c r="W52" s="416"/>
      <c r="X52" s="416"/>
      <c r="Y52" s="416"/>
      <c r="Z52" s="416"/>
      <c r="AA52" s="416"/>
      <c r="AB52" s="416"/>
      <c r="AC52" s="416"/>
      <c r="AD52" s="416"/>
      <c r="AE52" s="416"/>
      <c r="AF52" s="416"/>
      <c r="AG52" s="416"/>
      <c r="AH52" s="416"/>
      <c r="AI52" s="416"/>
      <c r="AJ52" s="416"/>
      <c r="AK52" s="416"/>
      <c r="AL52" s="416"/>
      <c r="AM52" s="416"/>
      <c r="AN52" s="416"/>
      <c r="AO52" s="416"/>
      <c r="AP52" s="416"/>
      <c r="AQ52" s="416"/>
      <c r="AR52" s="416"/>
      <c r="AS52" s="416"/>
      <c r="AT52" s="416"/>
      <c r="AU52" s="416"/>
      <c r="AV52" s="416"/>
      <c r="AW52" s="416"/>
      <c r="AX52" s="416"/>
      <c r="AY52" s="416"/>
      <c r="AZ52" s="416"/>
      <c r="BA52" s="416"/>
      <c r="BB52" s="416"/>
      <c r="BC52" s="416"/>
      <c r="BD52" s="416"/>
      <c r="BE52" s="416"/>
      <c r="BF52" s="416"/>
      <c r="BG52" s="416"/>
      <c r="BH52" s="416"/>
      <c r="BI52" s="416"/>
      <c r="BJ52" s="416"/>
      <c r="BK52" s="416"/>
      <c r="BL52" s="416"/>
      <c r="BM52" s="416"/>
      <c r="BN52" s="416"/>
      <c r="BO52" s="416"/>
      <c r="BP52" s="416"/>
      <c r="BQ52" s="416"/>
      <c r="BR52" s="416"/>
      <c r="BS52" s="416"/>
      <c r="BT52" s="416"/>
      <c r="BU52" s="416"/>
      <c r="BV52" s="416"/>
      <c r="BW52" s="416"/>
      <c r="BX52" s="416"/>
      <c r="BY52" s="416"/>
      <c r="BZ52" s="416"/>
      <c r="CA52" s="416"/>
      <c r="CB52" s="416"/>
      <c r="CC52" s="416"/>
      <c r="CD52" s="416"/>
      <c r="CE52" s="416"/>
      <c r="CF52" s="416"/>
      <c r="CG52" s="416"/>
      <c r="CH52" s="416"/>
      <c r="CI52" s="416"/>
      <c r="CJ52" s="416"/>
      <c r="CK52" s="416"/>
      <c r="CL52" s="416"/>
      <c r="CM52" s="416"/>
      <c r="CN52" s="416"/>
      <c r="CO52" s="416"/>
      <c r="CP52" s="416"/>
      <c r="CQ52" s="416"/>
      <c r="CR52" s="416"/>
      <c r="CS52" s="416"/>
      <c r="CT52" s="416"/>
      <c r="CU52" s="416"/>
      <c r="CV52" s="416"/>
      <c r="CW52" s="416"/>
      <c r="CX52" s="416"/>
      <c r="CY52" s="416"/>
      <c r="CZ52" s="416"/>
      <c r="DA52" s="416"/>
      <c r="DB52" s="416"/>
      <c r="DC52" s="416"/>
      <c r="DD52" s="416"/>
      <c r="DE52" s="416"/>
      <c r="DF52" s="416"/>
      <c r="DG52" s="416"/>
      <c r="DH52" s="416"/>
      <c r="DI52" s="416"/>
    </row>
    <row r="53" spans="5:113" x14ac:dyDescent="0.15">
      <c r="E53" s="416" t="s">
        <v>302</v>
      </c>
      <c r="F53" s="416"/>
      <c r="G53" s="416"/>
      <c r="H53" s="416"/>
      <c r="I53" s="416"/>
      <c r="J53" s="416"/>
      <c r="K53" s="416"/>
      <c r="L53" s="416"/>
      <c r="M53" s="416"/>
      <c r="N53" s="416"/>
      <c r="O53" s="416"/>
      <c r="P53" s="416"/>
      <c r="Q53" s="416"/>
      <c r="R53" s="416"/>
      <c r="S53" s="416"/>
      <c r="T53" s="416"/>
      <c r="U53" s="416"/>
      <c r="V53" s="416"/>
      <c r="W53" s="416"/>
      <c r="X53" s="416"/>
      <c r="Y53" s="416"/>
      <c r="Z53" s="416"/>
      <c r="AA53" s="416"/>
      <c r="AB53" s="416"/>
      <c r="AC53" s="416"/>
      <c r="AD53" s="416"/>
      <c r="AE53" s="416"/>
      <c r="AF53" s="416"/>
      <c r="AG53" s="416"/>
      <c r="AH53" s="416"/>
      <c r="AI53" s="416"/>
      <c r="AJ53" s="416"/>
      <c r="AK53" s="416"/>
      <c r="AL53" s="416"/>
      <c r="AM53" s="416"/>
      <c r="AN53" s="416"/>
      <c r="AO53" s="416"/>
      <c r="AP53" s="416"/>
      <c r="AQ53" s="416"/>
      <c r="AR53" s="416"/>
      <c r="AS53" s="416"/>
      <c r="AT53" s="416"/>
      <c r="AU53" s="416"/>
      <c r="AV53" s="416"/>
      <c r="AW53" s="416"/>
      <c r="AX53" s="416"/>
      <c r="AY53" s="416"/>
      <c r="AZ53" s="416"/>
      <c r="BA53" s="416"/>
      <c r="BB53" s="416"/>
      <c r="BC53" s="416"/>
      <c r="BD53" s="416"/>
      <c r="BE53" s="416"/>
      <c r="BF53" s="416"/>
      <c r="BG53" s="416"/>
      <c r="BH53" s="416"/>
      <c r="BI53" s="416"/>
      <c r="BJ53" s="416"/>
      <c r="BK53" s="416"/>
      <c r="BL53" s="416"/>
      <c r="BM53" s="416"/>
      <c r="BN53" s="416"/>
      <c r="BO53" s="416"/>
      <c r="BP53" s="416"/>
      <c r="BQ53" s="416"/>
      <c r="BR53" s="416"/>
      <c r="BS53" s="416"/>
      <c r="BT53" s="416"/>
      <c r="BU53" s="416"/>
      <c r="BV53" s="416"/>
      <c r="BW53" s="416"/>
      <c r="BX53" s="416"/>
      <c r="BY53" s="416"/>
      <c r="BZ53" s="416"/>
      <c r="CA53" s="416"/>
      <c r="CB53" s="416"/>
      <c r="CC53" s="416"/>
      <c r="CD53" s="416"/>
      <c r="CE53" s="416"/>
      <c r="CF53" s="416"/>
      <c r="CG53" s="416"/>
      <c r="CH53" s="416"/>
      <c r="CI53" s="416"/>
      <c r="CJ53" s="416"/>
      <c r="CK53" s="416"/>
      <c r="CL53" s="416"/>
      <c r="CM53" s="416"/>
      <c r="CN53" s="416"/>
      <c r="CO53" s="416"/>
      <c r="CP53" s="416"/>
      <c r="CQ53" s="416"/>
      <c r="CR53" s="416"/>
      <c r="CS53" s="416"/>
      <c r="CT53" s="416"/>
      <c r="CU53" s="416"/>
      <c r="CV53" s="416"/>
      <c r="CW53" s="416"/>
      <c r="CX53" s="416"/>
      <c r="CY53" s="416"/>
      <c r="CZ53" s="416"/>
      <c r="DA53" s="416"/>
      <c r="DB53" s="416"/>
      <c r="DC53" s="416"/>
      <c r="DD53" s="416"/>
      <c r="DE53" s="416"/>
      <c r="DF53" s="416"/>
      <c r="DG53" s="416"/>
      <c r="DH53" s="416"/>
      <c r="DI53" s="416"/>
    </row>
    <row r="54" spans="5:113" x14ac:dyDescent="0.15"/>
    <row r="55" spans="5:113" x14ac:dyDescent="0.15"/>
    <row r="56" spans="5:113" x14ac:dyDescent="0.15"/>
  </sheetData>
  <sheetProtection algorithmName="SHA-512" hashValue="Azescthk5rP7Jj8FQrhG2k+wR4QXBPR+EX7UHB7IVyvaYZS7f/VUTf0QeqmPBmA15SgKRDcO7nmrO0XW1MeidA==" saltValue="+N+36pjjJtY97O1eicv8g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85" t="s">
        <v>200</v>
      </c>
      <c r="DI1" s="686"/>
      <c r="DJ1" s="686"/>
      <c r="DK1" s="686"/>
      <c r="DL1" s="686"/>
      <c r="DM1" s="686"/>
      <c r="DN1" s="687"/>
      <c r="DO1" s="1"/>
      <c r="DP1" s="685" t="s">
        <v>114</v>
      </c>
      <c r="DQ1" s="686"/>
      <c r="DR1" s="686"/>
      <c r="DS1" s="686"/>
      <c r="DT1" s="686"/>
      <c r="DU1" s="686"/>
      <c r="DV1" s="686"/>
      <c r="DW1" s="686"/>
      <c r="DX1" s="686"/>
      <c r="DY1" s="686"/>
      <c r="DZ1" s="686"/>
      <c r="EA1" s="686"/>
      <c r="EB1" s="686"/>
      <c r="EC1" s="687"/>
      <c r="ED1" s="2"/>
      <c r="EE1" s="2"/>
      <c r="EF1" s="2"/>
      <c r="EG1" s="2"/>
      <c r="EH1" s="2"/>
      <c r="EI1" s="2"/>
      <c r="EJ1" s="2"/>
      <c r="EK1" s="2"/>
      <c r="EL1" s="2"/>
      <c r="EM1" s="2"/>
    </row>
    <row r="2" spans="2:143" ht="22.5" customHeight="1" x14ac:dyDescent="0.15">
      <c r="B2" s="40" t="s">
        <v>255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523" t="s">
        <v>303</v>
      </c>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c r="AJ3" s="524"/>
      <c r="AK3" s="524"/>
      <c r="AL3" s="524"/>
      <c r="AM3" s="524"/>
      <c r="AN3" s="524"/>
      <c r="AO3" s="524"/>
      <c r="AP3" s="523" t="s">
        <v>78</v>
      </c>
      <c r="AQ3" s="524"/>
      <c r="AR3" s="524"/>
      <c r="AS3" s="524"/>
      <c r="AT3" s="524"/>
      <c r="AU3" s="524"/>
      <c r="AV3" s="524"/>
      <c r="AW3" s="524"/>
      <c r="AX3" s="524"/>
      <c r="AY3" s="524"/>
      <c r="AZ3" s="524"/>
      <c r="BA3" s="524"/>
      <c r="BB3" s="524"/>
      <c r="BC3" s="524"/>
      <c r="BD3" s="524"/>
      <c r="BE3" s="524"/>
      <c r="BF3" s="524"/>
      <c r="BG3" s="524"/>
      <c r="BH3" s="524"/>
      <c r="BI3" s="524"/>
      <c r="BJ3" s="524"/>
      <c r="BK3" s="524"/>
      <c r="BL3" s="524"/>
      <c r="BM3" s="524"/>
      <c r="BN3" s="524"/>
      <c r="BO3" s="524"/>
      <c r="BP3" s="524"/>
      <c r="BQ3" s="524"/>
      <c r="BR3" s="524"/>
      <c r="BS3" s="524"/>
      <c r="BT3" s="524"/>
      <c r="BU3" s="524"/>
      <c r="BV3" s="524"/>
      <c r="BW3" s="524"/>
      <c r="BX3" s="524"/>
      <c r="BY3" s="524"/>
      <c r="BZ3" s="524"/>
      <c r="CA3" s="524"/>
      <c r="CB3" s="566"/>
      <c r="CD3" s="523" t="s">
        <v>142</v>
      </c>
      <c r="CE3" s="524"/>
      <c r="CF3" s="524"/>
      <c r="CG3" s="524"/>
      <c r="CH3" s="524"/>
      <c r="CI3" s="524"/>
      <c r="CJ3" s="524"/>
      <c r="CK3" s="524"/>
      <c r="CL3" s="524"/>
      <c r="CM3" s="524"/>
      <c r="CN3" s="524"/>
      <c r="CO3" s="524"/>
      <c r="CP3" s="524"/>
      <c r="CQ3" s="524"/>
      <c r="CR3" s="524"/>
      <c r="CS3" s="524"/>
      <c r="CT3" s="524"/>
      <c r="CU3" s="524"/>
      <c r="CV3" s="524"/>
      <c r="CW3" s="524"/>
      <c r="CX3" s="524"/>
      <c r="CY3" s="524"/>
      <c r="CZ3" s="524"/>
      <c r="DA3" s="524"/>
      <c r="DB3" s="524"/>
      <c r="DC3" s="524"/>
      <c r="DD3" s="524"/>
      <c r="DE3" s="524"/>
      <c r="DF3" s="524"/>
      <c r="DG3" s="524"/>
      <c r="DH3" s="524"/>
      <c r="DI3" s="524"/>
      <c r="DJ3" s="524"/>
      <c r="DK3" s="524"/>
      <c r="DL3" s="524"/>
      <c r="DM3" s="524"/>
      <c r="DN3" s="524"/>
      <c r="DO3" s="524"/>
      <c r="DP3" s="524"/>
      <c r="DQ3" s="524"/>
      <c r="DR3" s="524"/>
      <c r="DS3" s="524"/>
      <c r="DT3" s="524"/>
      <c r="DU3" s="524"/>
      <c r="DV3" s="524"/>
      <c r="DW3" s="524"/>
      <c r="DX3" s="524"/>
      <c r="DY3" s="524"/>
      <c r="DZ3" s="524"/>
      <c r="EA3" s="524"/>
      <c r="EB3" s="524"/>
      <c r="EC3" s="566"/>
    </row>
    <row r="4" spans="2:143" ht="11.25" customHeight="1" x14ac:dyDescent="0.15">
      <c r="B4" s="523" t="s">
        <v>3</v>
      </c>
      <c r="C4" s="524"/>
      <c r="D4" s="524"/>
      <c r="E4" s="524"/>
      <c r="F4" s="524"/>
      <c r="G4" s="524"/>
      <c r="H4" s="524"/>
      <c r="I4" s="524"/>
      <c r="J4" s="524"/>
      <c r="K4" s="524"/>
      <c r="L4" s="524"/>
      <c r="M4" s="524"/>
      <c r="N4" s="524"/>
      <c r="O4" s="524"/>
      <c r="P4" s="524"/>
      <c r="Q4" s="566"/>
      <c r="R4" s="523" t="s">
        <v>173</v>
      </c>
      <c r="S4" s="524"/>
      <c r="T4" s="524"/>
      <c r="U4" s="524"/>
      <c r="V4" s="524"/>
      <c r="W4" s="524"/>
      <c r="X4" s="524"/>
      <c r="Y4" s="566"/>
      <c r="Z4" s="523" t="s">
        <v>304</v>
      </c>
      <c r="AA4" s="524"/>
      <c r="AB4" s="524"/>
      <c r="AC4" s="566"/>
      <c r="AD4" s="523" t="s">
        <v>306</v>
      </c>
      <c r="AE4" s="524"/>
      <c r="AF4" s="524"/>
      <c r="AG4" s="524"/>
      <c r="AH4" s="524"/>
      <c r="AI4" s="524"/>
      <c r="AJ4" s="524"/>
      <c r="AK4" s="566"/>
      <c r="AL4" s="523" t="s">
        <v>304</v>
      </c>
      <c r="AM4" s="524"/>
      <c r="AN4" s="524"/>
      <c r="AO4" s="566"/>
      <c r="AP4" s="688" t="s">
        <v>156</v>
      </c>
      <c r="AQ4" s="688"/>
      <c r="AR4" s="688"/>
      <c r="AS4" s="688"/>
      <c r="AT4" s="688"/>
      <c r="AU4" s="688"/>
      <c r="AV4" s="688"/>
      <c r="AW4" s="688"/>
      <c r="AX4" s="688"/>
      <c r="AY4" s="688"/>
      <c r="AZ4" s="688"/>
      <c r="BA4" s="688"/>
      <c r="BB4" s="688"/>
      <c r="BC4" s="688"/>
      <c r="BD4" s="688"/>
      <c r="BE4" s="688"/>
      <c r="BF4" s="688"/>
      <c r="BG4" s="688" t="s">
        <v>21</v>
      </c>
      <c r="BH4" s="688"/>
      <c r="BI4" s="688"/>
      <c r="BJ4" s="688"/>
      <c r="BK4" s="688"/>
      <c r="BL4" s="688"/>
      <c r="BM4" s="688"/>
      <c r="BN4" s="688"/>
      <c r="BO4" s="688" t="s">
        <v>304</v>
      </c>
      <c r="BP4" s="688"/>
      <c r="BQ4" s="688"/>
      <c r="BR4" s="688"/>
      <c r="BS4" s="688" t="s">
        <v>308</v>
      </c>
      <c r="BT4" s="688"/>
      <c r="BU4" s="688"/>
      <c r="BV4" s="688"/>
      <c r="BW4" s="688"/>
      <c r="BX4" s="688"/>
      <c r="BY4" s="688"/>
      <c r="BZ4" s="688"/>
      <c r="CA4" s="688"/>
      <c r="CB4" s="688"/>
      <c r="CD4" s="523" t="s">
        <v>311</v>
      </c>
      <c r="CE4" s="524"/>
      <c r="CF4" s="524"/>
      <c r="CG4" s="524"/>
      <c r="CH4" s="524"/>
      <c r="CI4" s="524"/>
      <c r="CJ4" s="524"/>
      <c r="CK4" s="524"/>
      <c r="CL4" s="524"/>
      <c r="CM4" s="524"/>
      <c r="CN4" s="524"/>
      <c r="CO4" s="524"/>
      <c r="CP4" s="524"/>
      <c r="CQ4" s="524"/>
      <c r="CR4" s="524"/>
      <c r="CS4" s="524"/>
      <c r="CT4" s="524"/>
      <c r="CU4" s="524"/>
      <c r="CV4" s="524"/>
      <c r="CW4" s="524"/>
      <c r="CX4" s="524"/>
      <c r="CY4" s="524"/>
      <c r="CZ4" s="524"/>
      <c r="DA4" s="524"/>
      <c r="DB4" s="524"/>
      <c r="DC4" s="524"/>
      <c r="DD4" s="524"/>
      <c r="DE4" s="524"/>
      <c r="DF4" s="524"/>
      <c r="DG4" s="524"/>
      <c r="DH4" s="524"/>
      <c r="DI4" s="524"/>
      <c r="DJ4" s="524"/>
      <c r="DK4" s="524"/>
      <c r="DL4" s="524"/>
      <c r="DM4" s="524"/>
      <c r="DN4" s="524"/>
      <c r="DO4" s="524"/>
      <c r="DP4" s="524"/>
      <c r="DQ4" s="524"/>
      <c r="DR4" s="524"/>
      <c r="DS4" s="524"/>
      <c r="DT4" s="524"/>
      <c r="DU4" s="524"/>
      <c r="DV4" s="524"/>
      <c r="DW4" s="524"/>
      <c r="DX4" s="524"/>
      <c r="DY4" s="524"/>
      <c r="DZ4" s="524"/>
      <c r="EA4" s="524"/>
      <c r="EB4" s="524"/>
      <c r="EC4" s="566"/>
    </row>
    <row r="5" spans="2:143" ht="11.25" customHeight="1" x14ac:dyDescent="0.15">
      <c r="B5" s="652" t="s">
        <v>75</v>
      </c>
      <c r="C5" s="653"/>
      <c r="D5" s="653"/>
      <c r="E5" s="653"/>
      <c r="F5" s="653"/>
      <c r="G5" s="653"/>
      <c r="H5" s="653"/>
      <c r="I5" s="653"/>
      <c r="J5" s="653"/>
      <c r="K5" s="653"/>
      <c r="L5" s="653"/>
      <c r="M5" s="653"/>
      <c r="N5" s="653"/>
      <c r="O5" s="653"/>
      <c r="P5" s="653"/>
      <c r="Q5" s="654"/>
      <c r="R5" s="649">
        <v>393505</v>
      </c>
      <c r="S5" s="650"/>
      <c r="T5" s="650"/>
      <c r="U5" s="650"/>
      <c r="V5" s="650"/>
      <c r="W5" s="650"/>
      <c r="X5" s="650"/>
      <c r="Y5" s="672"/>
      <c r="Z5" s="683">
        <v>12.1</v>
      </c>
      <c r="AA5" s="683"/>
      <c r="AB5" s="683"/>
      <c r="AC5" s="683"/>
      <c r="AD5" s="684">
        <v>393505</v>
      </c>
      <c r="AE5" s="684"/>
      <c r="AF5" s="684"/>
      <c r="AG5" s="684"/>
      <c r="AH5" s="684"/>
      <c r="AI5" s="684"/>
      <c r="AJ5" s="684"/>
      <c r="AK5" s="684"/>
      <c r="AL5" s="673">
        <v>20</v>
      </c>
      <c r="AM5" s="662"/>
      <c r="AN5" s="662"/>
      <c r="AO5" s="676"/>
      <c r="AP5" s="652" t="s">
        <v>175</v>
      </c>
      <c r="AQ5" s="653"/>
      <c r="AR5" s="653"/>
      <c r="AS5" s="653"/>
      <c r="AT5" s="653"/>
      <c r="AU5" s="653"/>
      <c r="AV5" s="653"/>
      <c r="AW5" s="653"/>
      <c r="AX5" s="653"/>
      <c r="AY5" s="653"/>
      <c r="AZ5" s="653"/>
      <c r="BA5" s="653"/>
      <c r="BB5" s="653"/>
      <c r="BC5" s="653"/>
      <c r="BD5" s="653"/>
      <c r="BE5" s="653"/>
      <c r="BF5" s="654"/>
      <c r="BG5" s="610">
        <v>393505</v>
      </c>
      <c r="BH5" s="369"/>
      <c r="BI5" s="369"/>
      <c r="BJ5" s="369"/>
      <c r="BK5" s="369"/>
      <c r="BL5" s="369"/>
      <c r="BM5" s="369"/>
      <c r="BN5" s="623"/>
      <c r="BO5" s="643">
        <v>100</v>
      </c>
      <c r="BP5" s="643"/>
      <c r="BQ5" s="643"/>
      <c r="BR5" s="643"/>
      <c r="BS5" s="644">
        <v>3999</v>
      </c>
      <c r="BT5" s="644"/>
      <c r="BU5" s="644"/>
      <c r="BV5" s="644"/>
      <c r="BW5" s="644"/>
      <c r="BX5" s="644"/>
      <c r="BY5" s="644"/>
      <c r="BZ5" s="644"/>
      <c r="CA5" s="644"/>
      <c r="CB5" s="664"/>
      <c r="CD5" s="523" t="s">
        <v>156</v>
      </c>
      <c r="CE5" s="524"/>
      <c r="CF5" s="524"/>
      <c r="CG5" s="524"/>
      <c r="CH5" s="524"/>
      <c r="CI5" s="524"/>
      <c r="CJ5" s="524"/>
      <c r="CK5" s="524"/>
      <c r="CL5" s="524"/>
      <c r="CM5" s="524"/>
      <c r="CN5" s="524"/>
      <c r="CO5" s="524"/>
      <c r="CP5" s="524"/>
      <c r="CQ5" s="566"/>
      <c r="CR5" s="523" t="s">
        <v>313</v>
      </c>
      <c r="CS5" s="524"/>
      <c r="CT5" s="524"/>
      <c r="CU5" s="524"/>
      <c r="CV5" s="524"/>
      <c r="CW5" s="524"/>
      <c r="CX5" s="524"/>
      <c r="CY5" s="566"/>
      <c r="CZ5" s="523" t="s">
        <v>304</v>
      </c>
      <c r="DA5" s="524"/>
      <c r="DB5" s="524"/>
      <c r="DC5" s="566"/>
      <c r="DD5" s="523" t="s">
        <v>157</v>
      </c>
      <c r="DE5" s="524"/>
      <c r="DF5" s="524"/>
      <c r="DG5" s="524"/>
      <c r="DH5" s="524"/>
      <c r="DI5" s="524"/>
      <c r="DJ5" s="524"/>
      <c r="DK5" s="524"/>
      <c r="DL5" s="524"/>
      <c r="DM5" s="524"/>
      <c r="DN5" s="524"/>
      <c r="DO5" s="524"/>
      <c r="DP5" s="566"/>
      <c r="DQ5" s="523" t="s">
        <v>314</v>
      </c>
      <c r="DR5" s="524"/>
      <c r="DS5" s="524"/>
      <c r="DT5" s="524"/>
      <c r="DU5" s="524"/>
      <c r="DV5" s="524"/>
      <c r="DW5" s="524"/>
      <c r="DX5" s="524"/>
      <c r="DY5" s="524"/>
      <c r="DZ5" s="524"/>
      <c r="EA5" s="524"/>
      <c r="EB5" s="524"/>
      <c r="EC5" s="566"/>
    </row>
    <row r="6" spans="2:143" ht="11.25" customHeight="1" x14ac:dyDescent="0.15">
      <c r="B6" s="608" t="s">
        <v>209</v>
      </c>
      <c r="C6" s="416"/>
      <c r="D6" s="416"/>
      <c r="E6" s="416"/>
      <c r="F6" s="416"/>
      <c r="G6" s="416"/>
      <c r="H6" s="416"/>
      <c r="I6" s="416"/>
      <c r="J6" s="416"/>
      <c r="K6" s="416"/>
      <c r="L6" s="416"/>
      <c r="M6" s="416"/>
      <c r="N6" s="416"/>
      <c r="O6" s="416"/>
      <c r="P6" s="416"/>
      <c r="Q6" s="609"/>
      <c r="R6" s="610">
        <v>20938</v>
      </c>
      <c r="S6" s="369"/>
      <c r="T6" s="369"/>
      <c r="U6" s="369"/>
      <c r="V6" s="369"/>
      <c r="W6" s="369"/>
      <c r="X6" s="369"/>
      <c r="Y6" s="623"/>
      <c r="Z6" s="643">
        <v>0.6</v>
      </c>
      <c r="AA6" s="643"/>
      <c r="AB6" s="643"/>
      <c r="AC6" s="643"/>
      <c r="AD6" s="644">
        <v>20938</v>
      </c>
      <c r="AE6" s="644"/>
      <c r="AF6" s="644"/>
      <c r="AG6" s="644"/>
      <c r="AH6" s="644"/>
      <c r="AI6" s="644"/>
      <c r="AJ6" s="644"/>
      <c r="AK6" s="644"/>
      <c r="AL6" s="613">
        <v>1.1000000000000001</v>
      </c>
      <c r="AM6" s="357"/>
      <c r="AN6" s="357"/>
      <c r="AO6" s="645"/>
      <c r="AP6" s="608" t="s">
        <v>315</v>
      </c>
      <c r="AQ6" s="416"/>
      <c r="AR6" s="416"/>
      <c r="AS6" s="416"/>
      <c r="AT6" s="416"/>
      <c r="AU6" s="416"/>
      <c r="AV6" s="416"/>
      <c r="AW6" s="416"/>
      <c r="AX6" s="416"/>
      <c r="AY6" s="416"/>
      <c r="AZ6" s="416"/>
      <c r="BA6" s="416"/>
      <c r="BB6" s="416"/>
      <c r="BC6" s="416"/>
      <c r="BD6" s="416"/>
      <c r="BE6" s="416"/>
      <c r="BF6" s="609"/>
      <c r="BG6" s="610">
        <v>393505</v>
      </c>
      <c r="BH6" s="369"/>
      <c r="BI6" s="369"/>
      <c r="BJ6" s="369"/>
      <c r="BK6" s="369"/>
      <c r="BL6" s="369"/>
      <c r="BM6" s="369"/>
      <c r="BN6" s="623"/>
      <c r="BO6" s="643">
        <v>100</v>
      </c>
      <c r="BP6" s="643"/>
      <c r="BQ6" s="643"/>
      <c r="BR6" s="643"/>
      <c r="BS6" s="644">
        <v>3999</v>
      </c>
      <c r="BT6" s="644"/>
      <c r="BU6" s="644"/>
      <c r="BV6" s="644"/>
      <c r="BW6" s="644"/>
      <c r="BX6" s="644"/>
      <c r="BY6" s="644"/>
      <c r="BZ6" s="644"/>
      <c r="CA6" s="644"/>
      <c r="CB6" s="664"/>
      <c r="CD6" s="652" t="s">
        <v>190</v>
      </c>
      <c r="CE6" s="653"/>
      <c r="CF6" s="653"/>
      <c r="CG6" s="653"/>
      <c r="CH6" s="653"/>
      <c r="CI6" s="653"/>
      <c r="CJ6" s="653"/>
      <c r="CK6" s="653"/>
      <c r="CL6" s="653"/>
      <c r="CM6" s="653"/>
      <c r="CN6" s="653"/>
      <c r="CO6" s="653"/>
      <c r="CP6" s="653"/>
      <c r="CQ6" s="654"/>
      <c r="CR6" s="610">
        <v>48289</v>
      </c>
      <c r="CS6" s="369"/>
      <c r="CT6" s="369"/>
      <c r="CU6" s="369"/>
      <c r="CV6" s="369"/>
      <c r="CW6" s="369"/>
      <c r="CX6" s="369"/>
      <c r="CY6" s="623"/>
      <c r="CZ6" s="673">
        <v>1.5</v>
      </c>
      <c r="DA6" s="662"/>
      <c r="DB6" s="662"/>
      <c r="DC6" s="674"/>
      <c r="DD6" s="616" t="s">
        <v>34</v>
      </c>
      <c r="DE6" s="369"/>
      <c r="DF6" s="369"/>
      <c r="DG6" s="369"/>
      <c r="DH6" s="369"/>
      <c r="DI6" s="369"/>
      <c r="DJ6" s="369"/>
      <c r="DK6" s="369"/>
      <c r="DL6" s="369"/>
      <c r="DM6" s="369"/>
      <c r="DN6" s="369"/>
      <c r="DO6" s="369"/>
      <c r="DP6" s="623"/>
      <c r="DQ6" s="616">
        <v>48289</v>
      </c>
      <c r="DR6" s="369"/>
      <c r="DS6" s="369"/>
      <c r="DT6" s="369"/>
      <c r="DU6" s="369"/>
      <c r="DV6" s="369"/>
      <c r="DW6" s="369"/>
      <c r="DX6" s="369"/>
      <c r="DY6" s="369"/>
      <c r="DZ6" s="369"/>
      <c r="EA6" s="369"/>
      <c r="EB6" s="369"/>
      <c r="EC6" s="641"/>
    </row>
    <row r="7" spans="2:143" ht="11.25" customHeight="1" x14ac:dyDescent="0.15">
      <c r="B7" s="608" t="s">
        <v>260</v>
      </c>
      <c r="C7" s="416"/>
      <c r="D7" s="416"/>
      <c r="E7" s="416"/>
      <c r="F7" s="416"/>
      <c r="G7" s="416"/>
      <c r="H7" s="416"/>
      <c r="I7" s="416"/>
      <c r="J7" s="416"/>
      <c r="K7" s="416"/>
      <c r="L7" s="416"/>
      <c r="M7" s="416"/>
      <c r="N7" s="416"/>
      <c r="O7" s="416"/>
      <c r="P7" s="416"/>
      <c r="Q7" s="609"/>
      <c r="R7" s="610">
        <v>70</v>
      </c>
      <c r="S7" s="369"/>
      <c r="T7" s="369"/>
      <c r="U7" s="369"/>
      <c r="V7" s="369"/>
      <c r="W7" s="369"/>
      <c r="X7" s="369"/>
      <c r="Y7" s="623"/>
      <c r="Z7" s="643">
        <v>0</v>
      </c>
      <c r="AA7" s="643"/>
      <c r="AB7" s="643"/>
      <c r="AC7" s="643"/>
      <c r="AD7" s="644">
        <v>70</v>
      </c>
      <c r="AE7" s="644"/>
      <c r="AF7" s="644"/>
      <c r="AG7" s="644"/>
      <c r="AH7" s="644"/>
      <c r="AI7" s="644"/>
      <c r="AJ7" s="644"/>
      <c r="AK7" s="644"/>
      <c r="AL7" s="613">
        <v>0</v>
      </c>
      <c r="AM7" s="357"/>
      <c r="AN7" s="357"/>
      <c r="AO7" s="645"/>
      <c r="AP7" s="608" t="s">
        <v>318</v>
      </c>
      <c r="AQ7" s="416"/>
      <c r="AR7" s="416"/>
      <c r="AS7" s="416"/>
      <c r="AT7" s="416"/>
      <c r="AU7" s="416"/>
      <c r="AV7" s="416"/>
      <c r="AW7" s="416"/>
      <c r="AX7" s="416"/>
      <c r="AY7" s="416"/>
      <c r="AZ7" s="416"/>
      <c r="BA7" s="416"/>
      <c r="BB7" s="416"/>
      <c r="BC7" s="416"/>
      <c r="BD7" s="416"/>
      <c r="BE7" s="416"/>
      <c r="BF7" s="609"/>
      <c r="BG7" s="610">
        <v>68512</v>
      </c>
      <c r="BH7" s="369"/>
      <c r="BI7" s="369"/>
      <c r="BJ7" s="369"/>
      <c r="BK7" s="369"/>
      <c r="BL7" s="369"/>
      <c r="BM7" s="369"/>
      <c r="BN7" s="623"/>
      <c r="BO7" s="643">
        <v>17.399999999999999</v>
      </c>
      <c r="BP7" s="643"/>
      <c r="BQ7" s="643"/>
      <c r="BR7" s="643"/>
      <c r="BS7" s="644">
        <v>3999</v>
      </c>
      <c r="BT7" s="644"/>
      <c r="BU7" s="644"/>
      <c r="BV7" s="644"/>
      <c r="BW7" s="644"/>
      <c r="BX7" s="644"/>
      <c r="BY7" s="644"/>
      <c r="BZ7" s="644"/>
      <c r="CA7" s="644"/>
      <c r="CB7" s="664"/>
      <c r="CD7" s="608" t="s">
        <v>205</v>
      </c>
      <c r="CE7" s="416"/>
      <c r="CF7" s="416"/>
      <c r="CG7" s="416"/>
      <c r="CH7" s="416"/>
      <c r="CI7" s="416"/>
      <c r="CJ7" s="416"/>
      <c r="CK7" s="416"/>
      <c r="CL7" s="416"/>
      <c r="CM7" s="416"/>
      <c r="CN7" s="416"/>
      <c r="CO7" s="416"/>
      <c r="CP7" s="416"/>
      <c r="CQ7" s="609"/>
      <c r="CR7" s="610">
        <v>1029086</v>
      </c>
      <c r="CS7" s="369"/>
      <c r="CT7" s="369"/>
      <c r="CU7" s="369"/>
      <c r="CV7" s="369"/>
      <c r="CW7" s="369"/>
      <c r="CX7" s="369"/>
      <c r="CY7" s="623"/>
      <c r="CZ7" s="643">
        <v>32.200000000000003</v>
      </c>
      <c r="DA7" s="643"/>
      <c r="DB7" s="643"/>
      <c r="DC7" s="643"/>
      <c r="DD7" s="616">
        <v>3343</v>
      </c>
      <c r="DE7" s="369"/>
      <c r="DF7" s="369"/>
      <c r="DG7" s="369"/>
      <c r="DH7" s="369"/>
      <c r="DI7" s="369"/>
      <c r="DJ7" s="369"/>
      <c r="DK7" s="369"/>
      <c r="DL7" s="369"/>
      <c r="DM7" s="369"/>
      <c r="DN7" s="369"/>
      <c r="DO7" s="369"/>
      <c r="DP7" s="623"/>
      <c r="DQ7" s="616">
        <v>924057</v>
      </c>
      <c r="DR7" s="369"/>
      <c r="DS7" s="369"/>
      <c r="DT7" s="369"/>
      <c r="DU7" s="369"/>
      <c r="DV7" s="369"/>
      <c r="DW7" s="369"/>
      <c r="DX7" s="369"/>
      <c r="DY7" s="369"/>
      <c r="DZ7" s="369"/>
      <c r="EA7" s="369"/>
      <c r="EB7" s="369"/>
      <c r="EC7" s="641"/>
    </row>
    <row r="8" spans="2:143" ht="11.25" customHeight="1" x14ac:dyDescent="0.15">
      <c r="B8" s="608" t="s">
        <v>319</v>
      </c>
      <c r="C8" s="416"/>
      <c r="D8" s="416"/>
      <c r="E8" s="416"/>
      <c r="F8" s="416"/>
      <c r="G8" s="416"/>
      <c r="H8" s="416"/>
      <c r="I8" s="416"/>
      <c r="J8" s="416"/>
      <c r="K8" s="416"/>
      <c r="L8" s="416"/>
      <c r="M8" s="416"/>
      <c r="N8" s="416"/>
      <c r="O8" s="416"/>
      <c r="P8" s="416"/>
      <c r="Q8" s="609"/>
      <c r="R8" s="610">
        <v>637</v>
      </c>
      <c r="S8" s="369"/>
      <c r="T8" s="369"/>
      <c r="U8" s="369"/>
      <c r="V8" s="369"/>
      <c r="W8" s="369"/>
      <c r="X8" s="369"/>
      <c r="Y8" s="623"/>
      <c r="Z8" s="643">
        <v>0</v>
      </c>
      <c r="AA8" s="643"/>
      <c r="AB8" s="643"/>
      <c r="AC8" s="643"/>
      <c r="AD8" s="644">
        <v>637</v>
      </c>
      <c r="AE8" s="644"/>
      <c r="AF8" s="644"/>
      <c r="AG8" s="644"/>
      <c r="AH8" s="644"/>
      <c r="AI8" s="644"/>
      <c r="AJ8" s="644"/>
      <c r="AK8" s="644"/>
      <c r="AL8" s="613">
        <v>0</v>
      </c>
      <c r="AM8" s="357"/>
      <c r="AN8" s="357"/>
      <c r="AO8" s="645"/>
      <c r="AP8" s="608" t="s">
        <v>322</v>
      </c>
      <c r="AQ8" s="416"/>
      <c r="AR8" s="416"/>
      <c r="AS8" s="416"/>
      <c r="AT8" s="416"/>
      <c r="AU8" s="416"/>
      <c r="AV8" s="416"/>
      <c r="AW8" s="416"/>
      <c r="AX8" s="416"/>
      <c r="AY8" s="416"/>
      <c r="AZ8" s="416"/>
      <c r="BA8" s="416"/>
      <c r="BB8" s="416"/>
      <c r="BC8" s="416"/>
      <c r="BD8" s="416"/>
      <c r="BE8" s="416"/>
      <c r="BF8" s="609"/>
      <c r="BG8" s="610">
        <v>2544</v>
      </c>
      <c r="BH8" s="369"/>
      <c r="BI8" s="369"/>
      <c r="BJ8" s="369"/>
      <c r="BK8" s="369"/>
      <c r="BL8" s="369"/>
      <c r="BM8" s="369"/>
      <c r="BN8" s="623"/>
      <c r="BO8" s="643">
        <v>0.6</v>
      </c>
      <c r="BP8" s="643"/>
      <c r="BQ8" s="643"/>
      <c r="BR8" s="643"/>
      <c r="BS8" s="644" t="s">
        <v>34</v>
      </c>
      <c r="BT8" s="644"/>
      <c r="BU8" s="644"/>
      <c r="BV8" s="644"/>
      <c r="BW8" s="644"/>
      <c r="BX8" s="644"/>
      <c r="BY8" s="644"/>
      <c r="BZ8" s="644"/>
      <c r="CA8" s="644"/>
      <c r="CB8" s="664"/>
      <c r="CD8" s="608" t="s">
        <v>323</v>
      </c>
      <c r="CE8" s="416"/>
      <c r="CF8" s="416"/>
      <c r="CG8" s="416"/>
      <c r="CH8" s="416"/>
      <c r="CI8" s="416"/>
      <c r="CJ8" s="416"/>
      <c r="CK8" s="416"/>
      <c r="CL8" s="416"/>
      <c r="CM8" s="416"/>
      <c r="CN8" s="416"/>
      <c r="CO8" s="416"/>
      <c r="CP8" s="416"/>
      <c r="CQ8" s="609"/>
      <c r="CR8" s="610">
        <v>584879</v>
      </c>
      <c r="CS8" s="369"/>
      <c r="CT8" s="369"/>
      <c r="CU8" s="369"/>
      <c r="CV8" s="369"/>
      <c r="CW8" s="369"/>
      <c r="CX8" s="369"/>
      <c r="CY8" s="623"/>
      <c r="CZ8" s="643">
        <v>18.3</v>
      </c>
      <c r="DA8" s="643"/>
      <c r="DB8" s="643"/>
      <c r="DC8" s="643"/>
      <c r="DD8" s="616">
        <v>13</v>
      </c>
      <c r="DE8" s="369"/>
      <c r="DF8" s="369"/>
      <c r="DG8" s="369"/>
      <c r="DH8" s="369"/>
      <c r="DI8" s="369"/>
      <c r="DJ8" s="369"/>
      <c r="DK8" s="369"/>
      <c r="DL8" s="369"/>
      <c r="DM8" s="369"/>
      <c r="DN8" s="369"/>
      <c r="DO8" s="369"/>
      <c r="DP8" s="623"/>
      <c r="DQ8" s="616">
        <v>363090</v>
      </c>
      <c r="DR8" s="369"/>
      <c r="DS8" s="369"/>
      <c r="DT8" s="369"/>
      <c r="DU8" s="369"/>
      <c r="DV8" s="369"/>
      <c r="DW8" s="369"/>
      <c r="DX8" s="369"/>
      <c r="DY8" s="369"/>
      <c r="DZ8" s="369"/>
      <c r="EA8" s="369"/>
      <c r="EB8" s="369"/>
      <c r="EC8" s="641"/>
    </row>
    <row r="9" spans="2:143" ht="11.25" customHeight="1" x14ac:dyDescent="0.15">
      <c r="B9" s="608" t="s">
        <v>326</v>
      </c>
      <c r="C9" s="416"/>
      <c r="D9" s="416"/>
      <c r="E9" s="416"/>
      <c r="F9" s="416"/>
      <c r="G9" s="416"/>
      <c r="H9" s="416"/>
      <c r="I9" s="416"/>
      <c r="J9" s="416"/>
      <c r="K9" s="416"/>
      <c r="L9" s="416"/>
      <c r="M9" s="416"/>
      <c r="N9" s="416"/>
      <c r="O9" s="416"/>
      <c r="P9" s="416"/>
      <c r="Q9" s="609"/>
      <c r="R9" s="610">
        <v>780</v>
      </c>
      <c r="S9" s="369"/>
      <c r="T9" s="369"/>
      <c r="U9" s="369"/>
      <c r="V9" s="369"/>
      <c r="W9" s="369"/>
      <c r="X9" s="369"/>
      <c r="Y9" s="623"/>
      <c r="Z9" s="643">
        <v>0</v>
      </c>
      <c r="AA9" s="643"/>
      <c r="AB9" s="643"/>
      <c r="AC9" s="643"/>
      <c r="AD9" s="644">
        <v>780</v>
      </c>
      <c r="AE9" s="644"/>
      <c r="AF9" s="644"/>
      <c r="AG9" s="644"/>
      <c r="AH9" s="644"/>
      <c r="AI9" s="644"/>
      <c r="AJ9" s="644"/>
      <c r="AK9" s="644"/>
      <c r="AL9" s="613">
        <v>0</v>
      </c>
      <c r="AM9" s="357"/>
      <c r="AN9" s="357"/>
      <c r="AO9" s="645"/>
      <c r="AP9" s="608" t="s">
        <v>317</v>
      </c>
      <c r="AQ9" s="416"/>
      <c r="AR9" s="416"/>
      <c r="AS9" s="416"/>
      <c r="AT9" s="416"/>
      <c r="AU9" s="416"/>
      <c r="AV9" s="416"/>
      <c r="AW9" s="416"/>
      <c r="AX9" s="416"/>
      <c r="AY9" s="416"/>
      <c r="AZ9" s="416"/>
      <c r="BA9" s="416"/>
      <c r="BB9" s="416"/>
      <c r="BC9" s="416"/>
      <c r="BD9" s="416"/>
      <c r="BE9" s="416"/>
      <c r="BF9" s="609"/>
      <c r="BG9" s="610">
        <v>49514</v>
      </c>
      <c r="BH9" s="369"/>
      <c r="BI9" s="369"/>
      <c r="BJ9" s="369"/>
      <c r="BK9" s="369"/>
      <c r="BL9" s="369"/>
      <c r="BM9" s="369"/>
      <c r="BN9" s="623"/>
      <c r="BO9" s="643">
        <v>12.6</v>
      </c>
      <c r="BP9" s="643"/>
      <c r="BQ9" s="643"/>
      <c r="BR9" s="643"/>
      <c r="BS9" s="644" t="s">
        <v>34</v>
      </c>
      <c r="BT9" s="644"/>
      <c r="BU9" s="644"/>
      <c r="BV9" s="644"/>
      <c r="BW9" s="644"/>
      <c r="BX9" s="644"/>
      <c r="BY9" s="644"/>
      <c r="BZ9" s="644"/>
      <c r="CA9" s="644"/>
      <c r="CB9" s="664"/>
      <c r="CD9" s="608" t="s">
        <v>180</v>
      </c>
      <c r="CE9" s="416"/>
      <c r="CF9" s="416"/>
      <c r="CG9" s="416"/>
      <c r="CH9" s="416"/>
      <c r="CI9" s="416"/>
      <c r="CJ9" s="416"/>
      <c r="CK9" s="416"/>
      <c r="CL9" s="416"/>
      <c r="CM9" s="416"/>
      <c r="CN9" s="416"/>
      <c r="CO9" s="416"/>
      <c r="CP9" s="416"/>
      <c r="CQ9" s="609"/>
      <c r="CR9" s="610">
        <v>331303</v>
      </c>
      <c r="CS9" s="369"/>
      <c r="CT9" s="369"/>
      <c r="CU9" s="369"/>
      <c r="CV9" s="369"/>
      <c r="CW9" s="369"/>
      <c r="CX9" s="369"/>
      <c r="CY9" s="623"/>
      <c r="CZ9" s="643">
        <v>10.4</v>
      </c>
      <c r="DA9" s="643"/>
      <c r="DB9" s="643"/>
      <c r="DC9" s="643"/>
      <c r="DD9" s="616">
        <v>1032</v>
      </c>
      <c r="DE9" s="369"/>
      <c r="DF9" s="369"/>
      <c r="DG9" s="369"/>
      <c r="DH9" s="369"/>
      <c r="DI9" s="369"/>
      <c r="DJ9" s="369"/>
      <c r="DK9" s="369"/>
      <c r="DL9" s="369"/>
      <c r="DM9" s="369"/>
      <c r="DN9" s="369"/>
      <c r="DO9" s="369"/>
      <c r="DP9" s="623"/>
      <c r="DQ9" s="616">
        <v>289295</v>
      </c>
      <c r="DR9" s="369"/>
      <c r="DS9" s="369"/>
      <c r="DT9" s="369"/>
      <c r="DU9" s="369"/>
      <c r="DV9" s="369"/>
      <c r="DW9" s="369"/>
      <c r="DX9" s="369"/>
      <c r="DY9" s="369"/>
      <c r="DZ9" s="369"/>
      <c r="EA9" s="369"/>
      <c r="EB9" s="369"/>
      <c r="EC9" s="641"/>
    </row>
    <row r="10" spans="2:143" ht="11.25" customHeight="1" x14ac:dyDescent="0.15">
      <c r="B10" s="608" t="s">
        <v>328</v>
      </c>
      <c r="C10" s="416"/>
      <c r="D10" s="416"/>
      <c r="E10" s="416"/>
      <c r="F10" s="416"/>
      <c r="G10" s="416"/>
      <c r="H10" s="416"/>
      <c r="I10" s="416"/>
      <c r="J10" s="416"/>
      <c r="K10" s="416"/>
      <c r="L10" s="416"/>
      <c r="M10" s="416"/>
      <c r="N10" s="416"/>
      <c r="O10" s="416"/>
      <c r="P10" s="416"/>
      <c r="Q10" s="609"/>
      <c r="R10" s="610" t="s">
        <v>34</v>
      </c>
      <c r="S10" s="369"/>
      <c r="T10" s="369"/>
      <c r="U10" s="369"/>
      <c r="V10" s="369"/>
      <c r="W10" s="369"/>
      <c r="X10" s="369"/>
      <c r="Y10" s="623"/>
      <c r="Z10" s="643" t="s">
        <v>34</v>
      </c>
      <c r="AA10" s="643"/>
      <c r="AB10" s="643"/>
      <c r="AC10" s="643"/>
      <c r="AD10" s="644" t="s">
        <v>34</v>
      </c>
      <c r="AE10" s="644"/>
      <c r="AF10" s="644"/>
      <c r="AG10" s="644"/>
      <c r="AH10" s="644"/>
      <c r="AI10" s="644"/>
      <c r="AJ10" s="644"/>
      <c r="AK10" s="644"/>
      <c r="AL10" s="613" t="s">
        <v>34</v>
      </c>
      <c r="AM10" s="357"/>
      <c r="AN10" s="357"/>
      <c r="AO10" s="645"/>
      <c r="AP10" s="608" t="s">
        <v>329</v>
      </c>
      <c r="AQ10" s="416"/>
      <c r="AR10" s="416"/>
      <c r="AS10" s="416"/>
      <c r="AT10" s="416"/>
      <c r="AU10" s="416"/>
      <c r="AV10" s="416"/>
      <c r="AW10" s="416"/>
      <c r="AX10" s="416"/>
      <c r="AY10" s="416"/>
      <c r="AZ10" s="416"/>
      <c r="BA10" s="416"/>
      <c r="BB10" s="416"/>
      <c r="BC10" s="416"/>
      <c r="BD10" s="416"/>
      <c r="BE10" s="416"/>
      <c r="BF10" s="609"/>
      <c r="BG10" s="610">
        <v>5901</v>
      </c>
      <c r="BH10" s="369"/>
      <c r="BI10" s="369"/>
      <c r="BJ10" s="369"/>
      <c r="BK10" s="369"/>
      <c r="BL10" s="369"/>
      <c r="BM10" s="369"/>
      <c r="BN10" s="623"/>
      <c r="BO10" s="643">
        <v>1.5</v>
      </c>
      <c r="BP10" s="643"/>
      <c r="BQ10" s="643"/>
      <c r="BR10" s="643"/>
      <c r="BS10" s="644">
        <v>984</v>
      </c>
      <c r="BT10" s="644"/>
      <c r="BU10" s="644"/>
      <c r="BV10" s="644"/>
      <c r="BW10" s="644"/>
      <c r="BX10" s="644"/>
      <c r="BY10" s="644"/>
      <c r="BZ10" s="644"/>
      <c r="CA10" s="644"/>
      <c r="CB10" s="664"/>
      <c r="CD10" s="608" t="s">
        <v>330</v>
      </c>
      <c r="CE10" s="416"/>
      <c r="CF10" s="416"/>
      <c r="CG10" s="416"/>
      <c r="CH10" s="416"/>
      <c r="CI10" s="416"/>
      <c r="CJ10" s="416"/>
      <c r="CK10" s="416"/>
      <c r="CL10" s="416"/>
      <c r="CM10" s="416"/>
      <c r="CN10" s="416"/>
      <c r="CO10" s="416"/>
      <c r="CP10" s="416"/>
      <c r="CQ10" s="609"/>
      <c r="CR10" s="610">
        <v>20</v>
      </c>
      <c r="CS10" s="369"/>
      <c r="CT10" s="369"/>
      <c r="CU10" s="369"/>
      <c r="CV10" s="369"/>
      <c r="CW10" s="369"/>
      <c r="CX10" s="369"/>
      <c r="CY10" s="623"/>
      <c r="CZ10" s="643">
        <v>0</v>
      </c>
      <c r="DA10" s="643"/>
      <c r="DB10" s="643"/>
      <c r="DC10" s="643"/>
      <c r="DD10" s="616" t="s">
        <v>34</v>
      </c>
      <c r="DE10" s="369"/>
      <c r="DF10" s="369"/>
      <c r="DG10" s="369"/>
      <c r="DH10" s="369"/>
      <c r="DI10" s="369"/>
      <c r="DJ10" s="369"/>
      <c r="DK10" s="369"/>
      <c r="DL10" s="369"/>
      <c r="DM10" s="369"/>
      <c r="DN10" s="369"/>
      <c r="DO10" s="369"/>
      <c r="DP10" s="623"/>
      <c r="DQ10" s="616">
        <v>20</v>
      </c>
      <c r="DR10" s="369"/>
      <c r="DS10" s="369"/>
      <c r="DT10" s="369"/>
      <c r="DU10" s="369"/>
      <c r="DV10" s="369"/>
      <c r="DW10" s="369"/>
      <c r="DX10" s="369"/>
      <c r="DY10" s="369"/>
      <c r="DZ10" s="369"/>
      <c r="EA10" s="369"/>
      <c r="EB10" s="369"/>
      <c r="EC10" s="641"/>
    </row>
    <row r="11" spans="2:143" ht="11.25" customHeight="1" x14ac:dyDescent="0.15">
      <c r="B11" s="608" t="s">
        <v>332</v>
      </c>
      <c r="C11" s="416"/>
      <c r="D11" s="416"/>
      <c r="E11" s="416"/>
      <c r="F11" s="416"/>
      <c r="G11" s="416"/>
      <c r="H11" s="416"/>
      <c r="I11" s="416"/>
      <c r="J11" s="416"/>
      <c r="K11" s="416"/>
      <c r="L11" s="416"/>
      <c r="M11" s="416"/>
      <c r="N11" s="416"/>
      <c r="O11" s="416"/>
      <c r="P11" s="416"/>
      <c r="Q11" s="609"/>
      <c r="R11" s="610">
        <v>59690</v>
      </c>
      <c r="S11" s="369"/>
      <c r="T11" s="369"/>
      <c r="U11" s="369"/>
      <c r="V11" s="369"/>
      <c r="W11" s="369"/>
      <c r="X11" s="369"/>
      <c r="Y11" s="623"/>
      <c r="Z11" s="613">
        <v>1.8</v>
      </c>
      <c r="AA11" s="357"/>
      <c r="AB11" s="357"/>
      <c r="AC11" s="624"/>
      <c r="AD11" s="616">
        <v>59690</v>
      </c>
      <c r="AE11" s="369"/>
      <c r="AF11" s="369"/>
      <c r="AG11" s="369"/>
      <c r="AH11" s="369"/>
      <c r="AI11" s="369"/>
      <c r="AJ11" s="369"/>
      <c r="AK11" s="623"/>
      <c r="AL11" s="613">
        <v>3</v>
      </c>
      <c r="AM11" s="357"/>
      <c r="AN11" s="357"/>
      <c r="AO11" s="645"/>
      <c r="AP11" s="608" t="s">
        <v>335</v>
      </c>
      <c r="AQ11" s="416"/>
      <c r="AR11" s="416"/>
      <c r="AS11" s="416"/>
      <c r="AT11" s="416"/>
      <c r="AU11" s="416"/>
      <c r="AV11" s="416"/>
      <c r="AW11" s="416"/>
      <c r="AX11" s="416"/>
      <c r="AY11" s="416"/>
      <c r="AZ11" s="416"/>
      <c r="BA11" s="416"/>
      <c r="BB11" s="416"/>
      <c r="BC11" s="416"/>
      <c r="BD11" s="416"/>
      <c r="BE11" s="416"/>
      <c r="BF11" s="609"/>
      <c r="BG11" s="610">
        <v>10553</v>
      </c>
      <c r="BH11" s="369"/>
      <c r="BI11" s="369"/>
      <c r="BJ11" s="369"/>
      <c r="BK11" s="369"/>
      <c r="BL11" s="369"/>
      <c r="BM11" s="369"/>
      <c r="BN11" s="623"/>
      <c r="BO11" s="643">
        <v>2.7</v>
      </c>
      <c r="BP11" s="643"/>
      <c r="BQ11" s="643"/>
      <c r="BR11" s="643"/>
      <c r="BS11" s="644">
        <v>3015</v>
      </c>
      <c r="BT11" s="644"/>
      <c r="BU11" s="644"/>
      <c r="BV11" s="644"/>
      <c r="BW11" s="644"/>
      <c r="BX11" s="644"/>
      <c r="BY11" s="644"/>
      <c r="BZ11" s="644"/>
      <c r="CA11" s="644"/>
      <c r="CB11" s="664"/>
      <c r="CD11" s="608" t="s">
        <v>337</v>
      </c>
      <c r="CE11" s="416"/>
      <c r="CF11" s="416"/>
      <c r="CG11" s="416"/>
      <c r="CH11" s="416"/>
      <c r="CI11" s="416"/>
      <c r="CJ11" s="416"/>
      <c r="CK11" s="416"/>
      <c r="CL11" s="416"/>
      <c r="CM11" s="416"/>
      <c r="CN11" s="416"/>
      <c r="CO11" s="416"/>
      <c r="CP11" s="416"/>
      <c r="CQ11" s="609"/>
      <c r="CR11" s="610">
        <v>202996</v>
      </c>
      <c r="CS11" s="369"/>
      <c r="CT11" s="369"/>
      <c r="CU11" s="369"/>
      <c r="CV11" s="369"/>
      <c r="CW11" s="369"/>
      <c r="CX11" s="369"/>
      <c r="CY11" s="623"/>
      <c r="CZ11" s="643">
        <v>6.3</v>
      </c>
      <c r="DA11" s="643"/>
      <c r="DB11" s="643"/>
      <c r="DC11" s="643"/>
      <c r="DD11" s="616">
        <v>65836</v>
      </c>
      <c r="DE11" s="369"/>
      <c r="DF11" s="369"/>
      <c r="DG11" s="369"/>
      <c r="DH11" s="369"/>
      <c r="DI11" s="369"/>
      <c r="DJ11" s="369"/>
      <c r="DK11" s="369"/>
      <c r="DL11" s="369"/>
      <c r="DM11" s="369"/>
      <c r="DN11" s="369"/>
      <c r="DO11" s="369"/>
      <c r="DP11" s="623"/>
      <c r="DQ11" s="616">
        <v>86352</v>
      </c>
      <c r="DR11" s="369"/>
      <c r="DS11" s="369"/>
      <c r="DT11" s="369"/>
      <c r="DU11" s="369"/>
      <c r="DV11" s="369"/>
      <c r="DW11" s="369"/>
      <c r="DX11" s="369"/>
      <c r="DY11" s="369"/>
      <c r="DZ11" s="369"/>
      <c r="EA11" s="369"/>
      <c r="EB11" s="369"/>
      <c r="EC11" s="641"/>
    </row>
    <row r="12" spans="2:143" ht="11.25" customHeight="1" x14ac:dyDescent="0.15">
      <c r="B12" s="608" t="s">
        <v>265</v>
      </c>
      <c r="C12" s="416"/>
      <c r="D12" s="416"/>
      <c r="E12" s="416"/>
      <c r="F12" s="416"/>
      <c r="G12" s="416"/>
      <c r="H12" s="416"/>
      <c r="I12" s="416"/>
      <c r="J12" s="416"/>
      <c r="K12" s="416"/>
      <c r="L12" s="416"/>
      <c r="M12" s="416"/>
      <c r="N12" s="416"/>
      <c r="O12" s="416"/>
      <c r="P12" s="416"/>
      <c r="Q12" s="609"/>
      <c r="R12" s="610" t="s">
        <v>34</v>
      </c>
      <c r="S12" s="369"/>
      <c r="T12" s="369"/>
      <c r="U12" s="369"/>
      <c r="V12" s="369"/>
      <c r="W12" s="369"/>
      <c r="X12" s="369"/>
      <c r="Y12" s="623"/>
      <c r="Z12" s="643" t="s">
        <v>34</v>
      </c>
      <c r="AA12" s="643"/>
      <c r="AB12" s="643"/>
      <c r="AC12" s="643"/>
      <c r="AD12" s="644" t="s">
        <v>34</v>
      </c>
      <c r="AE12" s="644"/>
      <c r="AF12" s="644"/>
      <c r="AG12" s="644"/>
      <c r="AH12" s="644"/>
      <c r="AI12" s="644"/>
      <c r="AJ12" s="644"/>
      <c r="AK12" s="644"/>
      <c r="AL12" s="613" t="s">
        <v>34</v>
      </c>
      <c r="AM12" s="357"/>
      <c r="AN12" s="357"/>
      <c r="AO12" s="645"/>
      <c r="AP12" s="608" t="s">
        <v>338</v>
      </c>
      <c r="AQ12" s="416"/>
      <c r="AR12" s="416"/>
      <c r="AS12" s="416"/>
      <c r="AT12" s="416"/>
      <c r="AU12" s="416"/>
      <c r="AV12" s="416"/>
      <c r="AW12" s="416"/>
      <c r="AX12" s="416"/>
      <c r="AY12" s="416"/>
      <c r="AZ12" s="416"/>
      <c r="BA12" s="416"/>
      <c r="BB12" s="416"/>
      <c r="BC12" s="416"/>
      <c r="BD12" s="416"/>
      <c r="BE12" s="416"/>
      <c r="BF12" s="609"/>
      <c r="BG12" s="610">
        <v>299371</v>
      </c>
      <c r="BH12" s="369"/>
      <c r="BI12" s="369"/>
      <c r="BJ12" s="369"/>
      <c r="BK12" s="369"/>
      <c r="BL12" s="369"/>
      <c r="BM12" s="369"/>
      <c r="BN12" s="623"/>
      <c r="BO12" s="643">
        <v>76.099999999999994</v>
      </c>
      <c r="BP12" s="643"/>
      <c r="BQ12" s="643"/>
      <c r="BR12" s="643"/>
      <c r="BS12" s="644" t="s">
        <v>34</v>
      </c>
      <c r="BT12" s="644"/>
      <c r="BU12" s="644"/>
      <c r="BV12" s="644"/>
      <c r="BW12" s="644"/>
      <c r="BX12" s="644"/>
      <c r="BY12" s="644"/>
      <c r="BZ12" s="644"/>
      <c r="CA12" s="644"/>
      <c r="CB12" s="664"/>
      <c r="CD12" s="608" t="s">
        <v>339</v>
      </c>
      <c r="CE12" s="416"/>
      <c r="CF12" s="416"/>
      <c r="CG12" s="416"/>
      <c r="CH12" s="416"/>
      <c r="CI12" s="416"/>
      <c r="CJ12" s="416"/>
      <c r="CK12" s="416"/>
      <c r="CL12" s="416"/>
      <c r="CM12" s="416"/>
      <c r="CN12" s="416"/>
      <c r="CO12" s="416"/>
      <c r="CP12" s="416"/>
      <c r="CQ12" s="609"/>
      <c r="CR12" s="610">
        <v>62469</v>
      </c>
      <c r="CS12" s="369"/>
      <c r="CT12" s="369"/>
      <c r="CU12" s="369"/>
      <c r="CV12" s="369"/>
      <c r="CW12" s="369"/>
      <c r="CX12" s="369"/>
      <c r="CY12" s="623"/>
      <c r="CZ12" s="643">
        <v>2</v>
      </c>
      <c r="DA12" s="643"/>
      <c r="DB12" s="643"/>
      <c r="DC12" s="643"/>
      <c r="DD12" s="616">
        <v>18456</v>
      </c>
      <c r="DE12" s="369"/>
      <c r="DF12" s="369"/>
      <c r="DG12" s="369"/>
      <c r="DH12" s="369"/>
      <c r="DI12" s="369"/>
      <c r="DJ12" s="369"/>
      <c r="DK12" s="369"/>
      <c r="DL12" s="369"/>
      <c r="DM12" s="369"/>
      <c r="DN12" s="369"/>
      <c r="DO12" s="369"/>
      <c r="DP12" s="623"/>
      <c r="DQ12" s="616">
        <v>48734</v>
      </c>
      <c r="DR12" s="369"/>
      <c r="DS12" s="369"/>
      <c r="DT12" s="369"/>
      <c r="DU12" s="369"/>
      <c r="DV12" s="369"/>
      <c r="DW12" s="369"/>
      <c r="DX12" s="369"/>
      <c r="DY12" s="369"/>
      <c r="DZ12" s="369"/>
      <c r="EA12" s="369"/>
      <c r="EB12" s="369"/>
      <c r="EC12" s="641"/>
    </row>
    <row r="13" spans="2:143" ht="11.25" customHeight="1" x14ac:dyDescent="0.15">
      <c r="B13" s="608" t="s">
        <v>342</v>
      </c>
      <c r="C13" s="416"/>
      <c r="D13" s="416"/>
      <c r="E13" s="416"/>
      <c r="F13" s="416"/>
      <c r="G13" s="416"/>
      <c r="H13" s="416"/>
      <c r="I13" s="416"/>
      <c r="J13" s="416"/>
      <c r="K13" s="416"/>
      <c r="L13" s="416"/>
      <c r="M13" s="416"/>
      <c r="N13" s="416"/>
      <c r="O13" s="416"/>
      <c r="P13" s="416"/>
      <c r="Q13" s="609"/>
      <c r="R13" s="610" t="s">
        <v>34</v>
      </c>
      <c r="S13" s="369"/>
      <c r="T13" s="369"/>
      <c r="U13" s="369"/>
      <c r="V13" s="369"/>
      <c r="W13" s="369"/>
      <c r="X13" s="369"/>
      <c r="Y13" s="623"/>
      <c r="Z13" s="643" t="s">
        <v>34</v>
      </c>
      <c r="AA13" s="643"/>
      <c r="AB13" s="643"/>
      <c r="AC13" s="643"/>
      <c r="AD13" s="644" t="s">
        <v>34</v>
      </c>
      <c r="AE13" s="644"/>
      <c r="AF13" s="644"/>
      <c r="AG13" s="644"/>
      <c r="AH13" s="644"/>
      <c r="AI13" s="644"/>
      <c r="AJ13" s="644"/>
      <c r="AK13" s="644"/>
      <c r="AL13" s="613" t="s">
        <v>34</v>
      </c>
      <c r="AM13" s="357"/>
      <c r="AN13" s="357"/>
      <c r="AO13" s="645"/>
      <c r="AP13" s="608" t="s">
        <v>343</v>
      </c>
      <c r="AQ13" s="416"/>
      <c r="AR13" s="416"/>
      <c r="AS13" s="416"/>
      <c r="AT13" s="416"/>
      <c r="AU13" s="416"/>
      <c r="AV13" s="416"/>
      <c r="AW13" s="416"/>
      <c r="AX13" s="416"/>
      <c r="AY13" s="416"/>
      <c r="AZ13" s="416"/>
      <c r="BA13" s="416"/>
      <c r="BB13" s="416"/>
      <c r="BC13" s="416"/>
      <c r="BD13" s="416"/>
      <c r="BE13" s="416"/>
      <c r="BF13" s="609"/>
      <c r="BG13" s="610">
        <v>290492</v>
      </c>
      <c r="BH13" s="369"/>
      <c r="BI13" s="369"/>
      <c r="BJ13" s="369"/>
      <c r="BK13" s="369"/>
      <c r="BL13" s="369"/>
      <c r="BM13" s="369"/>
      <c r="BN13" s="623"/>
      <c r="BO13" s="643">
        <v>73.8</v>
      </c>
      <c r="BP13" s="643"/>
      <c r="BQ13" s="643"/>
      <c r="BR13" s="643"/>
      <c r="BS13" s="644" t="s">
        <v>34</v>
      </c>
      <c r="BT13" s="644"/>
      <c r="BU13" s="644"/>
      <c r="BV13" s="644"/>
      <c r="BW13" s="644"/>
      <c r="BX13" s="644"/>
      <c r="BY13" s="644"/>
      <c r="BZ13" s="644"/>
      <c r="CA13" s="644"/>
      <c r="CB13" s="664"/>
      <c r="CD13" s="608" t="s">
        <v>122</v>
      </c>
      <c r="CE13" s="416"/>
      <c r="CF13" s="416"/>
      <c r="CG13" s="416"/>
      <c r="CH13" s="416"/>
      <c r="CI13" s="416"/>
      <c r="CJ13" s="416"/>
      <c r="CK13" s="416"/>
      <c r="CL13" s="416"/>
      <c r="CM13" s="416"/>
      <c r="CN13" s="416"/>
      <c r="CO13" s="416"/>
      <c r="CP13" s="416"/>
      <c r="CQ13" s="609"/>
      <c r="CR13" s="610">
        <v>162127</v>
      </c>
      <c r="CS13" s="369"/>
      <c r="CT13" s="369"/>
      <c r="CU13" s="369"/>
      <c r="CV13" s="369"/>
      <c r="CW13" s="369"/>
      <c r="CX13" s="369"/>
      <c r="CY13" s="623"/>
      <c r="CZ13" s="643">
        <v>5.0999999999999996</v>
      </c>
      <c r="DA13" s="643"/>
      <c r="DB13" s="643"/>
      <c r="DC13" s="643"/>
      <c r="DD13" s="616">
        <v>84182</v>
      </c>
      <c r="DE13" s="369"/>
      <c r="DF13" s="369"/>
      <c r="DG13" s="369"/>
      <c r="DH13" s="369"/>
      <c r="DI13" s="369"/>
      <c r="DJ13" s="369"/>
      <c r="DK13" s="369"/>
      <c r="DL13" s="369"/>
      <c r="DM13" s="369"/>
      <c r="DN13" s="369"/>
      <c r="DO13" s="369"/>
      <c r="DP13" s="623"/>
      <c r="DQ13" s="616">
        <v>99886</v>
      </c>
      <c r="DR13" s="369"/>
      <c r="DS13" s="369"/>
      <c r="DT13" s="369"/>
      <c r="DU13" s="369"/>
      <c r="DV13" s="369"/>
      <c r="DW13" s="369"/>
      <c r="DX13" s="369"/>
      <c r="DY13" s="369"/>
      <c r="DZ13" s="369"/>
      <c r="EA13" s="369"/>
      <c r="EB13" s="369"/>
      <c r="EC13" s="641"/>
    </row>
    <row r="14" spans="2:143" ht="11.25" customHeight="1" x14ac:dyDescent="0.15">
      <c r="B14" s="608" t="s">
        <v>301</v>
      </c>
      <c r="C14" s="416"/>
      <c r="D14" s="416"/>
      <c r="E14" s="416"/>
      <c r="F14" s="416"/>
      <c r="G14" s="416"/>
      <c r="H14" s="416"/>
      <c r="I14" s="416"/>
      <c r="J14" s="416"/>
      <c r="K14" s="416"/>
      <c r="L14" s="416"/>
      <c r="M14" s="416"/>
      <c r="N14" s="416"/>
      <c r="O14" s="416"/>
      <c r="P14" s="416"/>
      <c r="Q14" s="609"/>
      <c r="R14" s="610" t="s">
        <v>34</v>
      </c>
      <c r="S14" s="369"/>
      <c r="T14" s="369"/>
      <c r="U14" s="369"/>
      <c r="V14" s="369"/>
      <c r="W14" s="369"/>
      <c r="X14" s="369"/>
      <c r="Y14" s="623"/>
      <c r="Z14" s="643" t="s">
        <v>34</v>
      </c>
      <c r="AA14" s="643"/>
      <c r="AB14" s="643"/>
      <c r="AC14" s="643"/>
      <c r="AD14" s="644" t="s">
        <v>34</v>
      </c>
      <c r="AE14" s="644"/>
      <c r="AF14" s="644"/>
      <c r="AG14" s="644"/>
      <c r="AH14" s="644"/>
      <c r="AI14" s="644"/>
      <c r="AJ14" s="644"/>
      <c r="AK14" s="644"/>
      <c r="AL14" s="613" t="s">
        <v>34</v>
      </c>
      <c r="AM14" s="357"/>
      <c r="AN14" s="357"/>
      <c r="AO14" s="645"/>
      <c r="AP14" s="608" t="s">
        <v>345</v>
      </c>
      <c r="AQ14" s="416"/>
      <c r="AR14" s="416"/>
      <c r="AS14" s="416"/>
      <c r="AT14" s="416"/>
      <c r="AU14" s="416"/>
      <c r="AV14" s="416"/>
      <c r="AW14" s="416"/>
      <c r="AX14" s="416"/>
      <c r="AY14" s="416"/>
      <c r="AZ14" s="416"/>
      <c r="BA14" s="416"/>
      <c r="BB14" s="416"/>
      <c r="BC14" s="416"/>
      <c r="BD14" s="416"/>
      <c r="BE14" s="416"/>
      <c r="BF14" s="609"/>
      <c r="BG14" s="610">
        <v>7902</v>
      </c>
      <c r="BH14" s="369"/>
      <c r="BI14" s="369"/>
      <c r="BJ14" s="369"/>
      <c r="BK14" s="369"/>
      <c r="BL14" s="369"/>
      <c r="BM14" s="369"/>
      <c r="BN14" s="623"/>
      <c r="BO14" s="643">
        <v>2</v>
      </c>
      <c r="BP14" s="643"/>
      <c r="BQ14" s="643"/>
      <c r="BR14" s="643"/>
      <c r="BS14" s="644" t="s">
        <v>34</v>
      </c>
      <c r="BT14" s="644"/>
      <c r="BU14" s="644"/>
      <c r="BV14" s="644"/>
      <c r="BW14" s="644"/>
      <c r="BX14" s="644"/>
      <c r="BY14" s="644"/>
      <c r="BZ14" s="644"/>
      <c r="CA14" s="644"/>
      <c r="CB14" s="664"/>
      <c r="CD14" s="608" t="s">
        <v>346</v>
      </c>
      <c r="CE14" s="416"/>
      <c r="CF14" s="416"/>
      <c r="CG14" s="416"/>
      <c r="CH14" s="416"/>
      <c r="CI14" s="416"/>
      <c r="CJ14" s="416"/>
      <c r="CK14" s="416"/>
      <c r="CL14" s="416"/>
      <c r="CM14" s="416"/>
      <c r="CN14" s="416"/>
      <c r="CO14" s="416"/>
      <c r="CP14" s="416"/>
      <c r="CQ14" s="609"/>
      <c r="CR14" s="610">
        <v>177882</v>
      </c>
      <c r="CS14" s="369"/>
      <c r="CT14" s="369"/>
      <c r="CU14" s="369"/>
      <c r="CV14" s="369"/>
      <c r="CW14" s="369"/>
      <c r="CX14" s="369"/>
      <c r="CY14" s="623"/>
      <c r="CZ14" s="643">
        <v>5.6</v>
      </c>
      <c r="DA14" s="643"/>
      <c r="DB14" s="643"/>
      <c r="DC14" s="643"/>
      <c r="DD14" s="616">
        <v>2448</v>
      </c>
      <c r="DE14" s="369"/>
      <c r="DF14" s="369"/>
      <c r="DG14" s="369"/>
      <c r="DH14" s="369"/>
      <c r="DI14" s="369"/>
      <c r="DJ14" s="369"/>
      <c r="DK14" s="369"/>
      <c r="DL14" s="369"/>
      <c r="DM14" s="369"/>
      <c r="DN14" s="369"/>
      <c r="DO14" s="369"/>
      <c r="DP14" s="623"/>
      <c r="DQ14" s="616">
        <v>174195</v>
      </c>
      <c r="DR14" s="369"/>
      <c r="DS14" s="369"/>
      <c r="DT14" s="369"/>
      <c r="DU14" s="369"/>
      <c r="DV14" s="369"/>
      <c r="DW14" s="369"/>
      <c r="DX14" s="369"/>
      <c r="DY14" s="369"/>
      <c r="DZ14" s="369"/>
      <c r="EA14" s="369"/>
      <c r="EB14" s="369"/>
      <c r="EC14" s="641"/>
    </row>
    <row r="15" spans="2:143" ht="11.25" customHeight="1" x14ac:dyDescent="0.15">
      <c r="B15" s="608" t="s">
        <v>347</v>
      </c>
      <c r="C15" s="416"/>
      <c r="D15" s="416"/>
      <c r="E15" s="416"/>
      <c r="F15" s="416"/>
      <c r="G15" s="416"/>
      <c r="H15" s="416"/>
      <c r="I15" s="416"/>
      <c r="J15" s="416"/>
      <c r="K15" s="416"/>
      <c r="L15" s="416"/>
      <c r="M15" s="416"/>
      <c r="N15" s="416"/>
      <c r="O15" s="416"/>
      <c r="P15" s="416"/>
      <c r="Q15" s="609"/>
      <c r="R15" s="610">
        <v>1922</v>
      </c>
      <c r="S15" s="369"/>
      <c r="T15" s="369"/>
      <c r="U15" s="369"/>
      <c r="V15" s="369"/>
      <c r="W15" s="369"/>
      <c r="X15" s="369"/>
      <c r="Y15" s="623"/>
      <c r="Z15" s="643">
        <v>0.1</v>
      </c>
      <c r="AA15" s="643"/>
      <c r="AB15" s="643"/>
      <c r="AC15" s="643"/>
      <c r="AD15" s="644">
        <v>1922</v>
      </c>
      <c r="AE15" s="644"/>
      <c r="AF15" s="644"/>
      <c r="AG15" s="644"/>
      <c r="AH15" s="644"/>
      <c r="AI15" s="644"/>
      <c r="AJ15" s="644"/>
      <c r="AK15" s="644"/>
      <c r="AL15" s="613">
        <v>0.1</v>
      </c>
      <c r="AM15" s="357"/>
      <c r="AN15" s="357"/>
      <c r="AO15" s="645"/>
      <c r="AP15" s="608" t="s">
        <v>151</v>
      </c>
      <c r="AQ15" s="416"/>
      <c r="AR15" s="416"/>
      <c r="AS15" s="416"/>
      <c r="AT15" s="416"/>
      <c r="AU15" s="416"/>
      <c r="AV15" s="416"/>
      <c r="AW15" s="416"/>
      <c r="AX15" s="416"/>
      <c r="AY15" s="416"/>
      <c r="AZ15" s="416"/>
      <c r="BA15" s="416"/>
      <c r="BB15" s="416"/>
      <c r="BC15" s="416"/>
      <c r="BD15" s="416"/>
      <c r="BE15" s="416"/>
      <c r="BF15" s="609"/>
      <c r="BG15" s="610">
        <v>17720</v>
      </c>
      <c r="BH15" s="369"/>
      <c r="BI15" s="369"/>
      <c r="BJ15" s="369"/>
      <c r="BK15" s="369"/>
      <c r="BL15" s="369"/>
      <c r="BM15" s="369"/>
      <c r="BN15" s="623"/>
      <c r="BO15" s="643">
        <v>4.5</v>
      </c>
      <c r="BP15" s="643"/>
      <c r="BQ15" s="643"/>
      <c r="BR15" s="643"/>
      <c r="BS15" s="644" t="s">
        <v>34</v>
      </c>
      <c r="BT15" s="644"/>
      <c r="BU15" s="644"/>
      <c r="BV15" s="644"/>
      <c r="BW15" s="644"/>
      <c r="BX15" s="644"/>
      <c r="BY15" s="644"/>
      <c r="BZ15" s="644"/>
      <c r="CA15" s="644"/>
      <c r="CB15" s="664"/>
      <c r="CD15" s="608" t="s">
        <v>348</v>
      </c>
      <c r="CE15" s="416"/>
      <c r="CF15" s="416"/>
      <c r="CG15" s="416"/>
      <c r="CH15" s="416"/>
      <c r="CI15" s="416"/>
      <c r="CJ15" s="416"/>
      <c r="CK15" s="416"/>
      <c r="CL15" s="416"/>
      <c r="CM15" s="416"/>
      <c r="CN15" s="416"/>
      <c r="CO15" s="416"/>
      <c r="CP15" s="416"/>
      <c r="CQ15" s="609"/>
      <c r="CR15" s="610">
        <v>226365</v>
      </c>
      <c r="CS15" s="369"/>
      <c r="CT15" s="369"/>
      <c r="CU15" s="369"/>
      <c r="CV15" s="369"/>
      <c r="CW15" s="369"/>
      <c r="CX15" s="369"/>
      <c r="CY15" s="623"/>
      <c r="CZ15" s="643">
        <v>7.1</v>
      </c>
      <c r="DA15" s="643"/>
      <c r="DB15" s="643"/>
      <c r="DC15" s="643"/>
      <c r="DD15" s="616">
        <v>41736</v>
      </c>
      <c r="DE15" s="369"/>
      <c r="DF15" s="369"/>
      <c r="DG15" s="369"/>
      <c r="DH15" s="369"/>
      <c r="DI15" s="369"/>
      <c r="DJ15" s="369"/>
      <c r="DK15" s="369"/>
      <c r="DL15" s="369"/>
      <c r="DM15" s="369"/>
      <c r="DN15" s="369"/>
      <c r="DO15" s="369"/>
      <c r="DP15" s="623"/>
      <c r="DQ15" s="616">
        <v>175944</v>
      </c>
      <c r="DR15" s="369"/>
      <c r="DS15" s="369"/>
      <c r="DT15" s="369"/>
      <c r="DU15" s="369"/>
      <c r="DV15" s="369"/>
      <c r="DW15" s="369"/>
      <c r="DX15" s="369"/>
      <c r="DY15" s="369"/>
      <c r="DZ15" s="369"/>
      <c r="EA15" s="369"/>
      <c r="EB15" s="369"/>
      <c r="EC15" s="641"/>
    </row>
    <row r="16" spans="2:143" ht="11.25" customHeight="1" x14ac:dyDescent="0.15">
      <c r="B16" s="608" t="s">
        <v>350</v>
      </c>
      <c r="C16" s="416"/>
      <c r="D16" s="416"/>
      <c r="E16" s="416"/>
      <c r="F16" s="416"/>
      <c r="G16" s="416"/>
      <c r="H16" s="416"/>
      <c r="I16" s="416"/>
      <c r="J16" s="416"/>
      <c r="K16" s="416"/>
      <c r="L16" s="416"/>
      <c r="M16" s="416"/>
      <c r="N16" s="416"/>
      <c r="O16" s="416"/>
      <c r="P16" s="416"/>
      <c r="Q16" s="609"/>
      <c r="R16" s="610">
        <v>3015</v>
      </c>
      <c r="S16" s="369"/>
      <c r="T16" s="369"/>
      <c r="U16" s="369"/>
      <c r="V16" s="369"/>
      <c r="W16" s="369"/>
      <c r="X16" s="369"/>
      <c r="Y16" s="623"/>
      <c r="Z16" s="643">
        <v>0.1</v>
      </c>
      <c r="AA16" s="643"/>
      <c r="AB16" s="643"/>
      <c r="AC16" s="643"/>
      <c r="AD16" s="644">
        <v>3015</v>
      </c>
      <c r="AE16" s="644"/>
      <c r="AF16" s="644"/>
      <c r="AG16" s="644"/>
      <c r="AH16" s="644"/>
      <c r="AI16" s="644"/>
      <c r="AJ16" s="644"/>
      <c r="AK16" s="644"/>
      <c r="AL16" s="613">
        <v>0.2</v>
      </c>
      <c r="AM16" s="357"/>
      <c r="AN16" s="357"/>
      <c r="AO16" s="645"/>
      <c r="AP16" s="608" t="s">
        <v>352</v>
      </c>
      <c r="AQ16" s="416"/>
      <c r="AR16" s="416"/>
      <c r="AS16" s="416"/>
      <c r="AT16" s="416"/>
      <c r="AU16" s="416"/>
      <c r="AV16" s="416"/>
      <c r="AW16" s="416"/>
      <c r="AX16" s="416"/>
      <c r="AY16" s="416"/>
      <c r="AZ16" s="416"/>
      <c r="BA16" s="416"/>
      <c r="BB16" s="416"/>
      <c r="BC16" s="416"/>
      <c r="BD16" s="416"/>
      <c r="BE16" s="416"/>
      <c r="BF16" s="609"/>
      <c r="BG16" s="610" t="s">
        <v>34</v>
      </c>
      <c r="BH16" s="369"/>
      <c r="BI16" s="369"/>
      <c r="BJ16" s="369"/>
      <c r="BK16" s="369"/>
      <c r="BL16" s="369"/>
      <c r="BM16" s="369"/>
      <c r="BN16" s="623"/>
      <c r="BO16" s="643" t="s">
        <v>34</v>
      </c>
      <c r="BP16" s="643"/>
      <c r="BQ16" s="643"/>
      <c r="BR16" s="643"/>
      <c r="BS16" s="644" t="s">
        <v>34</v>
      </c>
      <c r="BT16" s="644"/>
      <c r="BU16" s="644"/>
      <c r="BV16" s="644"/>
      <c r="BW16" s="644"/>
      <c r="BX16" s="644"/>
      <c r="BY16" s="644"/>
      <c r="BZ16" s="644"/>
      <c r="CA16" s="644"/>
      <c r="CB16" s="664"/>
      <c r="CD16" s="608" t="s">
        <v>324</v>
      </c>
      <c r="CE16" s="416"/>
      <c r="CF16" s="416"/>
      <c r="CG16" s="416"/>
      <c r="CH16" s="416"/>
      <c r="CI16" s="416"/>
      <c r="CJ16" s="416"/>
      <c r="CK16" s="416"/>
      <c r="CL16" s="416"/>
      <c r="CM16" s="416"/>
      <c r="CN16" s="416"/>
      <c r="CO16" s="416"/>
      <c r="CP16" s="416"/>
      <c r="CQ16" s="609"/>
      <c r="CR16" s="610">
        <v>5225</v>
      </c>
      <c r="CS16" s="369"/>
      <c r="CT16" s="369"/>
      <c r="CU16" s="369"/>
      <c r="CV16" s="369"/>
      <c r="CW16" s="369"/>
      <c r="CX16" s="369"/>
      <c r="CY16" s="623"/>
      <c r="CZ16" s="643">
        <v>0.2</v>
      </c>
      <c r="DA16" s="643"/>
      <c r="DB16" s="643"/>
      <c r="DC16" s="643"/>
      <c r="DD16" s="616" t="s">
        <v>34</v>
      </c>
      <c r="DE16" s="369"/>
      <c r="DF16" s="369"/>
      <c r="DG16" s="369"/>
      <c r="DH16" s="369"/>
      <c r="DI16" s="369"/>
      <c r="DJ16" s="369"/>
      <c r="DK16" s="369"/>
      <c r="DL16" s="369"/>
      <c r="DM16" s="369"/>
      <c r="DN16" s="369"/>
      <c r="DO16" s="369"/>
      <c r="DP16" s="623"/>
      <c r="DQ16" s="616">
        <v>625</v>
      </c>
      <c r="DR16" s="369"/>
      <c r="DS16" s="369"/>
      <c r="DT16" s="369"/>
      <c r="DU16" s="369"/>
      <c r="DV16" s="369"/>
      <c r="DW16" s="369"/>
      <c r="DX16" s="369"/>
      <c r="DY16" s="369"/>
      <c r="DZ16" s="369"/>
      <c r="EA16" s="369"/>
      <c r="EB16" s="369"/>
      <c r="EC16" s="641"/>
    </row>
    <row r="17" spans="2:133" ht="11.25" customHeight="1" x14ac:dyDescent="0.15">
      <c r="B17" s="608" t="s">
        <v>353</v>
      </c>
      <c r="C17" s="416"/>
      <c r="D17" s="416"/>
      <c r="E17" s="416"/>
      <c r="F17" s="416"/>
      <c r="G17" s="416"/>
      <c r="H17" s="416"/>
      <c r="I17" s="416"/>
      <c r="J17" s="416"/>
      <c r="K17" s="416"/>
      <c r="L17" s="416"/>
      <c r="M17" s="416"/>
      <c r="N17" s="416"/>
      <c r="O17" s="416"/>
      <c r="P17" s="416"/>
      <c r="Q17" s="609"/>
      <c r="R17" s="610">
        <v>6573</v>
      </c>
      <c r="S17" s="369"/>
      <c r="T17" s="369"/>
      <c r="U17" s="369"/>
      <c r="V17" s="369"/>
      <c r="W17" s="369"/>
      <c r="X17" s="369"/>
      <c r="Y17" s="623"/>
      <c r="Z17" s="643">
        <v>0.2</v>
      </c>
      <c r="AA17" s="643"/>
      <c r="AB17" s="643"/>
      <c r="AC17" s="643"/>
      <c r="AD17" s="644">
        <v>6573</v>
      </c>
      <c r="AE17" s="644"/>
      <c r="AF17" s="644"/>
      <c r="AG17" s="644"/>
      <c r="AH17" s="644"/>
      <c r="AI17" s="644"/>
      <c r="AJ17" s="644"/>
      <c r="AK17" s="644"/>
      <c r="AL17" s="613">
        <v>0.3</v>
      </c>
      <c r="AM17" s="357"/>
      <c r="AN17" s="357"/>
      <c r="AO17" s="645"/>
      <c r="AP17" s="608" t="s">
        <v>11</v>
      </c>
      <c r="AQ17" s="416"/>
      <c r="AR17" s="416"/>
      <c r="AS17" s="416"/>
      <c r="AT17" s="416"/>
      <c r="AU17" s="416"/>
      <c r="AV17" s="416"/>
      <c r="AW17" s="416"/>
      <c r="AX17" s="416"/>
      <c r="AY17" s="416"/>
      <c r="AZ17" s="416"/>
      <c r="BA17" s="416"/>
      <c r="BB17" s="416"/>
      <c r="BC17" s="416"/>
      <c r="BD17" s="416"/>
      <c r="BE17" s="416"/>
      <c r="BF17" s="609"/>
      <c r="BG17" s="610" t="s">
        <v>34</v>
      </c>
      <c r="BH17" s="369"/>
      <c r="BI17" s="369"/>
      <c r="BJ17" s="369"/>
      <c r="BK17" s="369"/>
      <c r="BL17" s="369"/>
      <c r="BM17" s="369"/>
      <c r="BN17" s="623"/>
      <c r="BO17" s="643" t="s">
        <v>34</v>
      </c>
      <c r="BP17" s="643"/>
      <c r="BQ17" s="643"/>
      <c r="BR17" s="643"/>
      <c r="BS17" s="644" t="s">
        <v>34</v>
      </c>
      <c r="BT17" s="644"/>
      <c r="BU17" s="644"/>
      <c r="BV17" s="644"/>
      <c r="BW17" s="644"/>
      <c r="BX17" s="644"/>
      <c r="BY17" s="644"/>
      <c r="BZ17" s="644"/>
      <c r="CA17" s="644"/>
      <c r="CB17" s="664"/>
      <c r="CD17" s="608" t="s">
        <v>62</v>
      </c>
      <c r="CE17" s="416"/>
      <c r="CF17" s="416"/>
      <c r="CG17" s="416"/>
      <c r="CH17" s="416"/>
      <c r="CI17" s="416"/>
      <c r="CJ17" s="416"/>
      <c r="CK17" s="416"/>
      <c r="CL17" s="416"/>
      <c r="CM17" s="416"/>
      <c r="CN17" s="416"/>
      <c r="CO17" s="416"/>
      <c r="CP17" s="416"/>
      <c r="CQ17" s="609"/>
      <c r="CR17" s="610">
        <v>368550</v>
      </c>
      <c r="CS17" s="369"/>
      <c r="CT17" s="369"/>
      <c r="CU17" s="369"/>
      <c r="CV17" s="369"/>
      <c r="CW17" s="369"/>
      <c r="CX17" s="369"/>
      <c r="CY17" s="623"/>
      <c r="CZ17" s="643">
        <v>11.5</v>
      </c>
      <c r="DA17" s="643"/>
      <c r="DB17" s="643"/>
      <c r="DC17" s="643"/>
      <c r="DD17" s="616" t="s">
        <v>34</v>
      </c>
      <c r="DE17" s="369"/>
      <c r="DF17" s="369"/>
      <c r="DG17" s="369"/>
      <c r="DH17" s="369"/>
      <c r="DI17" s="369"/>
      <c r="DJ17" s="369"/>
      <c r="DK17" s="369"/>
      <c r="DL17" s="369"/>
      <c r="DM17" s="369"/>
      <c r="DN17" s="369"/>
      <c r="DO17" s="369"/>
      <c r="DP17" s="623"/>
      <c r="DQ17" s="616">
        <v>368550</v>
      </c>
      <c r="DR17" s="369"/>
      <c r="DS17" s="369"/>
      <c r="DT17" s="369"/>
      <c r="DU17" s="369"/>
      <c r="DV17" s="369"/>
      <c r="DW17" s="369"/>
      <c r="DX17" s="369"/>
      <c r="DY17" s="369"/>
      <c r="DZ17" s="369"/>
      <c r="EA17" s="369"/>
      <c r="EB17" s="369"/>
      <c r="EC17" s="641"/>
    </row>
    <row r="18" spans="2:133" ht="11.25" customHeight="1" x14ac:dyDescent="0.15">
      <c r="B18" s="608" t="s">
        <v>354</v>
      </c>
      <c r="C18" s="416"/>
      <c r="D18" s="416"/>
      <c r="E18" s="416"/>
      <c r="F18" s="416"/>
      <c r="G18" s="416"/>
      <c r="H18" s="416"/>
      <c r="I18" s="416"/>
      <c r="J18" s="416"/>
      <c r="K18" s="416"/>
      <c r="L18" s="416"/>
      <c r="M18" s="416"/>
      <c r="N18" s="416"/>
      <c r="O18" s="416"/>
      <c r="P18" s="416"/>
      <c r="Q18" s="609"/>
      <c r="R18" s="610">
        <v>415</v>
      </c>
      <c r="S18" s="369"/>
      <c r="T18" s="369"/>
      <c r="U18" s="369"/>
      <c r="V18" s="369"/>
      <c r="W18" s="369"/>
      <c r="X18" s="369"/>
      <c r="Y18" s="623"/>
      <c r="Z18" s="643">
        <v>0</v>
      </c>
      <c r="AA18" s="643"/>
      <c r="AB18" s="643"/>
      <c r="AC18" s="643"/>
      <c r="AD18" s="644">
        <v>415</v>
      </c>
      <c r="AE18" s="644"/>
      <c r="AF18" s="644"/>
      <c r="AG18" s="644"/>
      <c r="AH18" s="644"/>
      <c r="AI18" s="644"/>
      <c r="AJ18" s="644"/>
      <c r="AK18" s="644"/>
      <c r="AL18" s="613">
        <v>0</v>
      </c>
      <c r="AM18" s="357"/>
      <c r="AN18" s="357"/>
      <c r="AO18" s="645"/>
      <c r="AP18" s="608" t="s">
        <v>48</v>
      </c>
      <c r="AQ18" s="416"/>
      <c r="AR18" s="416"/>
      <c r="AS18" s="416"/>
      <c r="AT18" s="416"/>
      <c r="AU18" s="416"/>
      <c r="AV18" s="416"/>
      <c r="AW18" s="416"/>
      <c r="AX18" s="416"/>
      <c r="AY18" s="416"/>
      <c r="AZ18" s="416"/>
      <c r="BA18" s="416"/>
      <c r="BB18" s="416"/>
      <c r="BC18" s="416"/>
      <c r="BD18" s="416"/>
      <c r="BE18" s="416"/>
      <c r="BF18" s="609"/>
      <c r="BG18" s="610" t="s">
        <v>34</v>
      </c>
      <c r="BH18" s="369"/>
      <c r="BI18" s="369"/>
      <c r="BJ18" s="369"/>
      <c r="BK18" s="369"/>
      <c r="BL18" s="369"/>
      <c r="BM18" s="369"/>
      <c r="BN18" s="623"/>
      <c r="BO18" s="643" t="s">
        <v>34</v>
      </c>
      <c r="BP18" s="643"/>
      <c r="BQ18" s="643"/>
      <c r="BR18" s="643"/>
      <c r="BS18" s="644" t="s">
        <v>34</v>
      </c>
      <c r="BT18" s="644"/>
      <c r="BU18" s="644"/>
      <c r="BV18" s="644"/>
      <c r="BW18" s="644"/>
      <c r="BX18" s="644"/>
      <c r="BY18" s="644"/>
      <c r="BZ18" s="644"/>
      <c r="CA18" s="644"/>
      <c r="CB18" s="664"/>
      <c r="CD18" s="608" t="s">
        <v>355</v>
      </c>
      <c r="CE18" s="416"/>
      <c r="CF18" s="416"/>
      <c r="CG18" s="416"/>
      <c r="CH18" s="416"/>
      <c r="CI18" s="416"/>
      <c r="CJ18" s="416"/>
      <c r="CK18" s="416"/>
      <c r="CL18" s="416"/>
      <c r="CM18" s="416"/>
      <c r="CN18" s="416"/>
      <c r="CO18" s="416"/>
      <c r="CP18" s="416"/>
      <c r="CQ18" s="609"/>
      <c r="CR18" s="610" t="s">
        <v>34</v>
      </c>
      <c r="CS18" s="369"/>
      <c r="CT18" s="369"/>
      <c r="CU18" s="369"/>
      <c r="CV18" s="369"/>
      <c r="CW18" s="369"/>
      <c r="CX18" s="369"/>
      <c r="CY18" s="623"/>
      <c r="CZ18" s="643" t="s">
        <v>34</v>
      </c>
      <c r="DA18" s="643"/>
      <c r="DB18" s="643"/>
      <c r="DC18" s="643"/>
      <c r="DD18" s="616" t="s">
        <v>34</v>
      </c>
      <c r="DE18" s="369"/>
      <c r="DF18" s="369"/>
      <c r="DG18" s="369"/>
      <c r="DH18" s="369"/>
      <c r="DI18" s="369"/>
      <c r="DJ18" s="369"/>
      <c r="DK18" s="369"/>
      <c r="DL18" s="369"/>
      <c r="DM18" s="369"/>
      <c r="DN18" s="369"/>
      <c r="DO18" s="369"/>
      <c r="DP18" s="623"/>
      <c r="DQ18" s="616" t="s">
        <v>34</v>
      </c>
      <c r="DR18" s="369"/>
      <c r="DS18" s="369"/>
      <c r="DT18" s="369"/>
      <c r="DU18" s="369"/>
      <c r="DV18" s="369"/>
      <c r="DW18" s="369"/>
      <c r="DX18" s="369"/>
      <c r="DY18" s="369"/>
      <c r="DZ18" s="369"/>
      <c r="EA18" s="369"/>
      <c r="EB18" s="369"/>
      <c r="EC18" s="641"/>
    </row>
    <row r="19" spans="2:133" ht="11.25" customHeight="1" x14ac:dyDescent="0.15">
      <c r="B19" s="608" t="s">
        <v>358</v>
      </c>
      <c r="C19" s="416"/>
      <c r="D19" s="416"/>
      <c r="E19" s="416"/>
      <c r="F19" s="416"/>
      <c r="G19" s="416"/>
      <c r="H19" s="416"/>
      <c r="I19" s="416"/>
      <c r="J19" s="416"/>
      <c r="K19" s="416"/>
      <c r="L19" s="416"/>
      <c r="M19" s="416"/>
      <c r="N19" s="416"/>
      <c r="O19" s="416"/>
      <c r="P19" s="416"/>
      <c r="Q19" s="609"/>
      <c r="R19" s="610">
        <v>6158</v>
      </c>
      <c r="S19" s="369"/>
      <c r="T19" s="369"/>
      <c r="U19" s="369"/>
      <c r="V19" s="369"/>
      <c r="W19" s="369"/>
      <c r="X19" s="369"/>
      <c r="Y19" s="623"/>
      <c r="Z19" s="643">
        <v>0.2</v>
      </c>
      <c r="AA19" s="643"/>
      <c r="AB19" s="643"/>
      <c r="AC19" s="643"/>
      <c r="AD19" s="644">
        <v>6158</v>
      </c>
      <c r="AE19" s="644"/>
      <c r="AF19" s="644"/>
      <c r="AG19" s="644"/>
      <c r="AH19" s="644"/>
      <c r="AI19" s="644"/>
      <c r="AJ19" s="644"/>
      <c r="AK19" s="644"/>
      <c r="AL19" s="613">
        <v>0.3</v>
      </c>
      <c r="AM19" s="357"/>
      <c r="AN19" s="357"/>
      <c r="AO19" s="645"/>
      <c r="AP19" s="608" t="s">
        <v>359</v>
      </c>
      <c r="AQ19" s="416"/>
      <c r="AR19" s="416"/>
      <c r="AS19" s="416"/>
      <c r="AT19" s="416"/>
      <c r="AU19" s="416"/>
      <c r="AV19" s="416"/>
      <c r="AW19" s="416"/>
      <c r="AX19" s="416"/>
      <c r="AY19" s="416"/>
      <c r="AZ19" s="416"/>
      <c r="BA19" s="416"/>
      <c r="BB19" s="416"/>
      <c r="BC19" s="416"/>
      <c r="BD19" s="416"/>
      <c r="BE19" s="416"/>
      <c r="BF19" s="609"/>
      <c r="BG19" s="610" t="s">
        <v>34</v>
      </c>
      <c r="BH19" s="369"/>
      <c r="BI19" s="369"/>
      <c r="BJ19" s="369"/>
      <c r="BK19" s="369"/>
      <c r="BL19" s="369"/>
      <c r="BM19" s="369"/>
      <c r="BN19" s="623"/>
      <c r="BO19" s="643" t="s">
        <v>34</v>
      </c>
      <c r="BP19" s="643"/>
      <c r="BQ19" s="643"/>
      <c r="BR19" s="643"/>
      <c r="BS19" s="644" t="s">
        <v>34</v>
      </c>
      <c r="BT19" s="644"/>
      <c r="BU19" s="644"/>
      <c r="BV19" s="644"/>
      <c r="BW19" s="644"/>
      <c r="BX19" s="644"/>
      <c r="BY19" s="644"/>
      <c r="BZ19" s="644"/>
      <c r="CA19" s="644"/>
      <c r="CB19" s="664"/>
      <c r="CD19" s="608" t="s">
        <v>336</v>
      </c>
      <c r="CE19" s="416"/>
      <c r="CF19" s="416"/>
      <c r="CG19" s="416"/>
      <c r="CH19" s="416"/>
      <c r="CI19" s="416"/>
      <c r="CJ19" s="416"/>
      <c r="CK19" s="416"/>
      <c r="CL19" s="416"/>
      <c r="CM19" s="416"/>
      <c r="CN19" s="416"/>
      <c r="CO19" s="416"/>
      <c r="CP19" s="416"/>
      <c r="CQ19" s="609"/>
      <c r="CR19" s="610" t="s">
        <v>34</v>
      </c>
      <c r="CS19" s="369"/>
      <c r="CT19" s="369"/>
      <c r="CU19" s="369"/>
      <c r="CV19" s="369"/>
      <c r="CW19" s="369"/>
      <c r="CX19" s="369"/>
      <c r="CY19" s="623"/>
      <c r="CZ19" s="643" t="s">
        <v>34</v>
      </c>
      <c r="DA19" s="643"/>
      <c r="DB19" s="643"/>
      <c r="DC19" s="643"/>
      <c r="DD19" s="616" t="s">
        <v>34</v>
      </c>
      <c r="DE19" s="369"/>
      <c r="DF19" s="369"/>
      <c r="DG19" s="369"/>
      <c r="DH19" s="369"/>
      <c r="DI19" s="369"/>
      <c r="DJ19" s="369"/>
      <c r="DK19" s="369"/>
      <c r="DL19" s="369"/>
      <c r="DM19" s="369"/>
      <c r="DN19" s="369"/>
      <c r="DO19" s="369"/>
      <c r="DP19" s="623"/>
      <c r="DQ19" s="616" t="s">
        <v>34</v>
      </c>
      <c r="DR19" s="369"/>
      <c r="DS19" s="369"/>
      <c r="DT19" s="369"/>
      <c r="DU19" s="369"/>
      <c r="DV19" s="369"/>
      <c r="DW19" s="369"/>
      <c r="DX19" s="369"/>
      <c r="DY19" s="369"/>
      <c r="DZ19" s="369"/>
      <c r="EA19" s="369"/>
      <c r="EB19" s="369"/>
      <c r="EC19" s="641"/>
    </row>
    <row r="20" spans="2:133" ht="11.25" customHeight="1" x14ac:dyDescent="0.15">
      <c r="B20" s="657" t="s">
        <v>361</v>
      </c>
      <c r="C20" s="658"/>
      <c r="D20" s="658"/>
      <c r="E20" s="658"/>
      <c r="F20" s="658"/>
      <c r="G20" s="658"/>
      <c r="H20" s="658"/>
      <c r="I20" s="658"/>
      <c r="J20" s="658"/>
      <c r="K20" s="658"/>
      <c r="L20" s="658"/>
      <c r="M20" s="658"/>
      <c r="N20" s="658"/>
      <c r="O20" s="658"/>
      <c r="P20" s="658"/>
      <c r="Q20" s="659"/>
      <c r="R20" s="610" t="s">
        <v>34</v>
      </c>
      <c r="S20" s="369"/>
      <c r="T20" s="369"/>
      <c r="U20" s="369"/>
      <c r="V20" s="369"/>
      <c r="W20" s="369"/>
      <c r="X20" s="369"/>
      <c r="Y20" s="623"/>
      <c r="Z20" s="643" t="s">
        <v>34</v>
      </c>
      <c r="AA20" s="643"/>
      <c r="AB20" s="643"/>
      <c r="AC20" s="643"/>
      <c r="AD20" s="644" t="s">
        <v>34</v>
      </c>
      <c r="AE20" s="644"/>
      <c r="AF20" s="644"/>
      <c r="AG20" s="644"/>
      <c r="AH20" s="644"/>
      <c r="AI20" s="644"/>
      <c r="AJ20" s="644"/>
      <c r="AK20" s="644"/>
      <c r="AL20" s="613" t="s">
        <v>34</v>
      </c>
      <c r="AM20" s="357"/>
      <c r="AN20" s="357"/>
      <c r="AO20" s="645"/>
      <c r="AP20" s="608" t="s">
        <v>362</v>
      </c>
      <c r="AQ20" s="416"/>
      <c r="AR20" s="416"/>
      <c r="AS20" s="416"/>
      <c r="AT20" s="416"/>
      <c r="AU20" s="416"/>
      <c r="AV20" s="416"/>
      <c r="AW20" s="416"/>
      <c r="AX20" s="416"/>
      <c r="AY20" s="416"/>
      <c r="AZ20" s="416"/>
      <c r="BA20" s="416"/>
      <c r="BB20" s="416"/>
      <c r="BC20" s="416"/>
      <c r="BD20" s="416"/>
      <c r="BE20" s="416"/>
      <c r="BF20" s="609"/>
      <c r="BG20" s="610" t="s">
        <v>34</v>
      </c>
      <c r="BH20" s="369"/>
      <c r="BI20" s="369"/>
      <c r="BJ20" s="369"/>
      <c r="BK20" s="369"/>
      <c r="BL20" s="369"/>
      <c r="BM20" s="369"/>
      <c r="BN20" s="623"/>
      <c r="BO20" s="643" t="s">
        <v>34</v>
      </c>
      <c r="BP20" s="643"/>
      <c r="BQ20" s="643"/>
      <c r="BR20" s="643"/>
      <c r="BS20" s="644" t="s">
        <v>34</v>
      </c>
      <c r="BT20" s="644"/>
      <c r="BU20" s="644"/>
      <c r="BV20" s="644"/>
      <c r="BW20" s="644"/>
      <c r="BX20" s="644"/>
      <c r="BY20" s="644"/>
      <c r="BZ20" s="644"/>
      <c r="CA20" s="644"/>
      <c r="CB20" s="664"/>
      <c r="CD20" s="608" t="s">
        <v>76</v>
      </c>
      <c r="CE20" s="416"/>
      <c r="CF20" s="416"/>
      <c r="CG20" s="416"/>
      <c r="CH20" s="416"/>
      <c r="CI20" s="416"/>
      <c r="CJ20" s="416"/>
      <c r="CK20" s="416"/>
      <c r="CL20" s="416"/>
      <c r="CM20" s="416"/>
      <c r="CN20" s="416"/>
      <c r="CO20" s="416"/>
      <c r="CP20" s="416"/>
      <c r="CQ20" s="609"/>
      <c r="CR20" s="610">
        <v>3199191</v>
      </c>
      <c r="CS20" s="369"/>
      <c r="CT20" s="369"/>
      <c r="CU20" s="369"/>
      <c r="CV20" s="369"/>
      <c r="CW20" s="369"/>
      <c r="CX20" s="369"/>
      <c r="CY20" s="623"/>
      <c r="CZ20" s="643">
        <v>100</v>
      </c>
      <c r="DA20" s="643"/>
      <c r="DB20" s="643"/>
      <c r="DC20" s="643"/>
      <c r="DD20" s="616">
        <v>217046</v>
      </c>
      <c r="DE20" s="369"/>
      <c r="DF20" s="369"/>
      <c r="DG20" s="369"/>
      <c r="DH20" s="369"/>
      <c r="DI20" s="369"/>
      <c r="DJ20" s="369"/>
      <c r="DK20" s="369"/>
      <c r="DL20" s="369"/>
      <c r="DM20" s="369"/>
      <c r="DN20" s="369"/>
      <c r="DO20" s="369"/>
      <c r="DP20" s="623"/>
      <c r="DQ20" s="616">
        <v>2579037</v>
      </c>
      <c r="DR20" s="369"/>
      <c r="DS20" s="369"/>
      <c r="DT20" s="369"/>
      <c r="DU20" s="369"/>
      <c r="DV20" s="369"/>
      <c r="DW20" s="369"/>
      <c r="DX20" s="369"/>
      <c r="DY20" s="369"/>
      <c r="DZ20" s="369"/>
      <c r="EA20" s="369"/>
      <c r="EB20" s="369"/>
      <c r="EC20" s="641"/>
    </row>
    <row r="21" spans="2:133" ht="11.25" customHeight="1" x14ac:dyDescent="0.15">
      <c r="B21" s="608" t="s">
        <v>365</v>
      </c>
      <c r="C21" s="416"/>
      <c r="D21" s="416"/>
      <c r="E21" s="416"/>
      <c r="F21" s="416"/>
      <c r="G21" s="416"/>
      <c r="H21" s="416"/>
      <c r="I21" s="416"/>
      <c r="J21" s="416"/>
      <c r="K21" s="416"/>
      <c r="L21" s="416"/>
      <c r="M21" s="416"/>
      <c r="N21" s="416"/>
      <c r="O21" s="416"/>
      <c r="P21" s="416"/>
      <c r="Q21" s="609"/>
      <c r="R21" s="610">
        <v>1703438</v>
      </c>
      <c r="S21" s="369"/>
      <c r="T21" s="369"/>
      <c r="U21" s="369"/>
      <c r="V21" s="369"/>
      <c r="W21" s="369"/>
      <c r="X21" s="369"/>
      <c r="Y21" s="623"/>
      <c r="Z21" s="643">
        <v>52.3</v>
      </c>
      <c r="AA21" s="643"/>
      <c r="AB21" s="643"/>
      <c r="AC21" s="643"/>
      <c r="AD21" s="644">
        <v>1461414</v>
      </c>
      <c r="AE21" s="644"/>
      <c r="AF21" s="644"/>
      <c r="AG21" s="644"/>
      <c r="AH21" s="644"/>
      <c r="AI21" s="644"/>
      <c r="AJ21" s="644"/>
      <c r="AK21" s="644"/>
      <c r="AL21" s="613">
        <v>74.400000000000006</v>
      </c>
      <c r="AM21" s="357"/>
      <c r="AN21" s="357"/>
      <c r="AO21" s="645"/>
      <c r="AP21" s="608" t="s">
        <v>367</v>
      </c>
      <c r="AQ21" s="667"/>
      <c r="AR21" s="667"/>
      <c r="AS21" s="667"/>
      <c r="AT21" s="667"/>
      <c r="AU21" s="667"/>
      <c r="AV21" s="667"/>
      <c r="AW21" s="667"/>
      <c r="AX21" s="667"/>
      <c r="AY21" s="667"/>
      <c r="AZ21" s="667"/>
      <c r="BA21" s="667"/>
      <c r="BB21" s="667"/>
      <c r="BC21" s="667"/>
      <c r="BD21" s="667"/>
      <c r="BE21" s="667"/>
      <c r="BF21" s="668"/>
      <c r="BG21" s="610" t="s">
        <v>34</v>
      </c>
      <c r="BH21" s="369"/>
      <c r="BI21" s="369"/>
      <c r="BJ21" s="369"/>
      <c r="BK21" s="369"/>
      <c r="BL21" s="369"/>
      <c r="BM21" s="369"/>
      <c r="BN21" s="623"/>
      <c r="BO21" s="643" t="s">
        <v>34</v>
      </c>
      <c r="BP21" s="643"/>
      <c r="BQ21" s="643"/>
      <c r="BR21" s="643"/>
      <c r="BS21" s="644" t="s">
        <v>34</v>
      </c>
      <c r="BT21" s="644"/>
      <c r="BU21" s="644"/>
      <c r="BV21" s="644"/>
      <c r="BW21" s="644"/>
      <c r="BX21" s="644"/>
      <c r="BY21" s="644"/>
      <c r="BZ21" s="644"/>
      <c r="CA21" s="644"/>
      <c r="CB21" s="664"/>
      <c r="CD21" s="588"/>
      <c r="CE21" s="589"/>
      <c r="CF21" s="589"/>
      <c r="CG21" s="589"/>
      <c r="CH21" s="589"/>
      <c r="CI21" s="589"/>
      <c r="CJ21" s="589"/>
      <c r="CK21" s="589"/>
      <c r="CL21" s="589"/>
      <c r="CM21" s="589"/>
      <c r="CN21" s="589"/>
      <c r="CO21" s="589"/>
      <c r="CP21" s="589"/>
      <c r="CQ21" s="590"/>
      <c r="CR21" s="677"/>
      <c r="CS21" s="678"/>
      <c r="CT21" s="678"/>
      <c r="CU21" s="678"/>
      <c r="CV21" s="678"/>
      <c r="CW21" s="678"/>
      <c r="CX21" s="678"/>
      <c r="CY21" s="679"/>
      <c r="CZ21" s="680"/>
      <c r="DA21" s="680"/>
      <c r="DB21" s="680"/>
      <c r="DC21" s="680"/>
      <c r="DD21" s="681"/>
      <c r="DE21" s="678"/>
      <c r="DF21" s="678"/>
      <c r="DG21" s="678"/>
      <c r="DH21" s="678"/>
      <c r="DI21" s="678"/>
      <c r="DJ21" s="678"/>
      <c r="DK21" s="678"/>
      <c r="DL21" s="678"/>
      <c r="DM21" s="678"/>
      <c r="DN21" s="678"/>
      <c r="DO21" s="678"/>
      <c r="DP21" s="679"/>
      <c r="DQ21" s="681"/>
      <c r="DR21" s="678"/>
      <c r="DS21" s="678"/>
      <c r="DT21" s="678"/>
      <c r="DU21" s="678"/>
      <c r="DV21" s="678"/>
      <c r="DW21" s="678"/>
      <c r="DX21" s="678"/>
      <c r="DY21" s="678"/>
      <c r="DZ21" s="678"/>
      <c r="EA21" s="678"/>
      <c r="EB21" s="678"/>
      <c r="EC21" s="682"/>
    </row>
    <row r="22" spans="2:133" ht="11.25" customHeight="1" x14ac:dyDescent="0.15">
      <c r="B22" s="608" t="s">
        <v>368</v>
      </c>
      <c r="C22" s="416"/>
      <c r="D22" s="416"/>
      <c r="E22" s="416"/>
      <c r="F22" s="416"/>
      <c r="G22" s="416"/>
      <c r="H22" s="416"/>
      <c r="I22" s="416"/>
      <c r="J22" s="416"/>
      <c r="K22" s="416"/>
      <c r="L22" s="416"/>
      <c r="M22" s="416"/>
      <c r="N22" s="416"/>
      <c r="O22" s="416"/>
      <c r="P22" s="416"/>
      <c r="Q22" s="609"/>
      <c r="R22" s="610">
        <v>1461414</v>
      </c>
      <c r="S22" s="369"/>
      <c r="T22" s="369"/>
      <c r="U22" s="369"/>
      <c r="V22" s="369"/>
      <c r="W22" s="369"/>
      <c r="X22" s="369"/>
      <c r="Y22" s="623"/>
      <c r="Z22" s="643">
        <v>44.9</v>
      </c>
      <c r="AA22" s="643"/>
      <c r="AB22" s="643"/>
      <c r="AC22" s="643"/>
      <c r="AD22" s="644">
        <v>1461414</v>
      </c>
      <c r="AE22" s="644"/>
      <c r="AF22" s="644"/>
      <c r="AG22" s="644"/>
      <c r="AH22" s="644"/>
      <c r="AI22" s="644"/>
      <c r="AJ22" s="644"/>
      <c r="AK22" s="644"/>
      <c r="AL22" s="613">
        <v>74.400000000000006</v>
      </c>
      <c r="AM22" s="357"/>
      <c r="AN22" s="357"/>
      <c r="AO22" s="645"/>
      <c r="AP22" s="608" t="s">
        <v>128</v>
      </c>
      <c r="AQ22" s="667"/>
      <c r="AR22" s="667"/>
      <c r="AS22" s="667"/>
      <c r="AT22" s="667"/>
      <c r="AU22" s="667"/>
      <c r="AV22" s="667"/>
      <c r="AW22" s="667"/>
      <c r="AX22" s="667"/>
      <c r="AY22" s="667"/>
      <c r="AZ22" s="667"/>
      <c r="BA22" s="667"/>
      <c r="BB22" s="667"/>
      <c r="BC22" s="667"/>
      <c r="BD22" s="667"/>
      <c r="BE22" s="667"/>
      <c r="BF22" s="668"/>
      <c r="BG22" s="610" t="s">
        <v>34</v>
      </c>
      <c r="BH22" s="369"/>
      <c r="BI22" s="369"/>
      <c r="BJ22" s="369"/>
      <c r="BK22" s="369"/>
      <c r="BL22" s="369"/>
      <c r="BM22" s="369"/>
      <c r="BN22" s="623"/>
      <c r="BO22" s="643" t="s">
        <v>34</v>
      </c>
      <c r="BP22" s="643"/>
      <c r="BQ22" s="643"/>
      <c r="BR22" s="643"/>
      <c r="BS22" s="644" t="s">
        <v>34</v>
      </c>
      <c r="BT22" s="644"/>
      <c r="BU22" s="644"/>
      <c r="BV22" s="644"/>
      <c r="BW22" s="644"/>
      <c r="BX22" s="644"/>
      <c r="BY22" s="644"/>
      <c r="BZ22" s="644"/>
      <c r="CA22" s="644"/>
      <c r="CB22" s="664"/>
      <c r="CD22" s="523" t="s">
        <v>370</v>
      </c>
      <c r="CE22" s="524"/>
      <c r="CF22" s="524"/>
      <c r="CG22" s="524"/>
      <c r="CH22" s="524"/>
      <c r="CI22" s="524"/>
      <c r="CJ22" s="524"/>
      <c r="CK22" s="524"/>
      <c r="CL22" s="524"/>
      <c r="CM22" s="524"/>
      <c r="CN22" s="524"/>
      <c r="CO22" s="524"/>
      <c r="CP22" s="524"/>
      <c r="CQ22" s="524"/>
      <c r="CR22" s="524"/>
      <c r="CS22" s="524"/>
      <c r="CT22" s="524"/>
      <c r="CU22" s="524"/>
      <c r="CV22" s="524"/>
      <c r="CW22" s="524"/>
      <c r="CX22" s="524"/>
      <c r="CY22" s="524"/>
      <c r="CZ22" s="524"/>
      <c r="DA22" s="524"/>
      <c r="DB22" s="524"/>
      <c r="DC22" s="524"/>
      <c r="DD22" s="524"/>
      <c r="DE22" s="524"/>
      <c r="DF22" s="524"/>
      <c r="DG22" s="524"/>
      <c r="DH22" s="524"/>
      <c r="DI22" s="524"/>
      <c r="DJ22" s="524"/>
      <c r="DK22" s="524"/>
      <c r="DL22" s="524"/>
      <c r="DM22" s="524"/>
      <c r="DN22" s="524"/>
      <c r="DO22" s="524"/>
      <c r="DP22" s="524"/>
      <c r="DQ22" s="524"/>
      <c r="DR22" s="524"/>
      <c r="DS22" s="524"/>
      <c r="DT22" s="524"/>
      <c r="DU22" s="524"/>
      <c r="DV22" s="524"/>
      <c r="DW22" s="524"/>
      <c r="DX22" s="524"/>
      <c r="DY22" s="524"/>
      <c r="DZ22" s="524"/>
      <c r="EA22" s="524"/>
      <c r="EB22" s="524"/>
      <c r="EC22" s="566"/>
    </row>
    <row r="23" spans="2:133" ht="11.25" customHeight="1" x14ac:dyDescent="0.15">
      <c r="B23" s="608" t="s">
        <v>371</v>
      </c>
      <c r="C23" s="416"/>
      <c r="D23" s="416"/>
      <c r="E23" s="416"/>
      <c r="F23" s="416"/>
      <c r="G23" s="416"/>
      <c r="H23" s="416"/>
      <c r="I23" s="416"/>
      <c r="J23" s="416"/>
      <c r="K23" s="416"/>
      <c r="L23" s="416"/>
      <c r="M23" s="416"/>
      <c r="N23" s="416"/>
      <c r="O23" s="416"/>
      <c r="P23" s="416"/>
      <c r="Q23" s="609"/>
      <c r="R23" s="610">
        <v>242023</v>
      </c>
      <c r="S23" s="369"/>
      <c r="T23" s="369"/>
      <c r="U23" s="369"/>
      <c r="V23" s="369"/>
      <c r="W23" s="369"/>
      <c r="X23" s="369"/>
      <c r="Y23" s="623"/>
      <c r="Z23" s="643">
        <v>7.4</v>
      </c>
      <c r="AA23" s="643"/>
      <c r="AB23" s="643"/>
      <c r="AC23" s="643"/>
      <c r="AD23" s="644" t="s">
        <v>34</v>
      </c>
      <c r="AE23" s="644"/>
      <c r="AF23" s="644"/>
      <c r="AG23" s="644"/>
      <c r="AH23" s="644"/>
      <c r="AI23" s="644"/>
      <c r="AJ23" s="644"/>
      <c r="AK23" s="644"/>
      <c r="AL23" s="613" t="s">
        <v>34</v>
      </c>
      <c r="AM23" s="357"/>
      <c r="AN23" s="357"/>
      <c r="AO23" s="645"/>
      <c r="AP23" s="608" t="s">
        <v>177</v>
      </c>
      <c r="AQ23" s="667"/>
      <c r="AR23" s="667"/>
      <c r="AS23" s="667"/>
      <c r="AT23" s="667"/>
      <c r="AU23" s="667"/>
      <c r="AV23" s="667"/>
      <c r="AW23" s="667"/>
      <c r="AX23" s="667"/>
      <c r="AY23" s="667"/>
      <c r="AZ23" s="667"/>
      <c r="BA23" s="667"/>
      <c r="BB23" s="667"/>
      <c r="BC23" s="667"/>
      <c r="BD23" s="667"/>
      <c r="BE23" s="667"/>
      <c r="BF23" s="668"/>
      <c r="BG23" s="610" t="s">
        <v>34</v>
      </c>
      <c r="BH23" s="369"/>
      <c r="BI23" s="369"/>
      <c r="BJ23" s="369"/>
      <c r="BK23" s="369"/>
      <c r="BL23" s="369"/>
      <c r="BM23" s="369"/>
      <c r="BN23" s="623"/>
      <c r="BO23" s="643" t="s">
        <v>34</v>
      </c>
      <c r="BP23" s="643"/>
      <c r="BQ23" s="643"/>
      <c r="BR23" s="643"/>
      <c r="BS23" s="644" t="s">
        <v>34</v>
      </c>
      <c r="BT23" s="644"/>
      <c r="BU23" s="644"/>
      <c r="BV23" s="644"/>
      <c r="BW23" s="644"/>
      <c r="BX23" s="644"/>
      <c r="BY23" s="644"/>
      <c r="BZ23" s="644"/>
      <c r="CA23" s="644"/>
      <c r="CB23" s="664"/>
      <c r="CD23" s="523" t="s">
        <v>156</v>
      </c>
      <c r="CE23" s="524"/>
      <c r="CF23" s="524"/>
      <c r="CG23" s="524"/>
      <c r="CH23" s="524"/>
      <c r="CI23" s="524"/>
      <c r="CJ23" s="524"/>
      <c r="CK23" s="524"/>
      <c r="CL23" s="524"/>
      <c r="CM23" s="524"/>
      <c r="CN23" s="524"/>
      <c r="CO23" s="524"/>
      <c r="CP23" s="524"/>
      <c r="CQ23" s="566"/>
      <c r="CR23" s="523" t="s">
        <v>373</v>
      </c>
      <c r="CS23" s="524"/>
      <c r="CT23" s="524"/>
      <c r="CU23" s="524"/>
      <c r="CV23" s="524"/>
      <c r="CW23" s="524"/>
      <c r="CX23" s="524"/>
      <c r="CY23" s="566"/>
      <c r="CZ23" s="523" t="s">
        <v>374</v>
      </c>
      <c r="DA23" s="524"/>
      <c r="DB23" s="524"/>
      <c r="DC23" s="566"/>
      <c r="DD23" s="523" t="s">
        <v>375</v>
      </c>
      <c r="DE23" s="524"/>
      <c r="DF23" s="524"/>
      <c r="DG23" s="524"/>
      <c r="DH23" s="524"/>
      <c r="DI23" s="524"/>
      <c r="DJ23" s="524"/>
      <c r="DK23" s="566"/>
      <c r="DL23" s="669" t="s">
        <v>378</v>
      </c>
      <c r="DM23" s="670"/>
      <c r="DN23" s="670"/>
      <c r="DO23" s="670"/>
      <c r="DP23" s="670"/>
      <c r="DQ23" s="670"/>
      <c r="DR23" s="670"/>
      <c r="DS23" s="670"/>
      <c r="DT23" s="670"/>
      <c r="DU23" s="670"/>
      <c r="DV23" s="671"/>
      <c r="DW23" s="523" t="s">
        <v>379</v>
      </c>
      <c r="DX23" s="524"/>
      <c r="DY23" s="524"/>
      <c r="DZ23" s="524"/>
      <c r="EA23" s="524"/>
      <c r="EB23" s="524"/>
      <c r="EC23" s="566"/>
    </row>
    <row r="24" spans="2:133" ht="11.25" customHeight="1" x14ac:dyDescent="0.15">
      <c r="B24" s="608" t="s">
        <v>381</v>
      </c>
      <c r="C24" s="416"/>
      <c r="D24" s="416"/>
      <c r="E24" s="416"/>
      <c r="F24" s="416"/>
      <c r="G24" s="416"/>
      <c r="H24" s="416"/>
      <c r="I24" s="416"/>
      <c r="J24" s="416"/>
      <c r="K24" s="416"/>
      <c r="L24" s="416"/>
      <c r="M24" s="416"/>
      <c r="N24" s="416"/>
      <c r="O24" s="416"/>
      <c r="P24" s="416"/>
      <c r="Q24" s="609"/>
      <c r="R24" s="610">
        <v>1</v>
      </c>
      <c r="S24" s="369"/>
      <c r="T24" s="369"/>
      <c r="U24" s="369"/>
      <c r="V24" s="369"/>
      <c r="W24" s="369"/>
      <c r="X24" s="369"/>
      <c r="Y24" s="623"/>
      <c r="Z24" s="643">
        <v>0</v>
      </c>
      <c r="AA24" s="643"/>
      <c r="AB24" s="643"/>
      <c r="AC24" s="643"/>
      <c r="AD24" s="644" t="s">
        <v>34</v>
      </c>
      <c r="AE24" s="644"/>
      <c r="AF24" s="644"/>
      <c r="AG24" s="644"/>
      <c r="AH24" s="644"/>
      <c r="AI24" s="644"/>
      <c r="AJ24" s="644"/>
      <c r="AK24" s="644"/>
      <c r="AL24" s="613" t="s">
        <v>34</v>
      </c>
      <c r="AM24" s="357"/>
      <c r="AN24" s="357"/>
      <c r="AO24" s="645"/>
      <c r="AP24" s="608" t="s">
        <v>111</v>
      </c>
      <c r="AQ24" s="667"/>
      <c r="AR24" s="667"/>
      <c r="AS24" s="667"/>
      <c r="AT24" s="667"/>
      <c r="AU24" s="667"/>
      <c r="AV24" s="667"/>
      <c r="AW24" s="667"/>
      <c r="AX24" s="667"/>
      <c r="AY24" s="667"/>
      <c r="AZ24" s="667"/>
      <c r="BA24" s="667"/>
      <c r="BB24" s="667"/>
      <c r="BC24" s="667"/>
      <c r="BD24" s="667"/>
      <c r="BE24" s="667"/>
      <c r="BF24" s="668"/>
      <c r="BG24" s="610" t="s">
        <v>34</v>
      </c>
      <c r="BH24" s="369"/>
      <c r="BI24" s="369"/>
      <c r="BJ24" s="369"/>
      <c r="BK24" s="369"/>
      <c r="BL24" s="369"/>
      <c r="BM24" s="369"/>
      <c r="BN24" s="623"/>
      <c r="BO24" s="643" t="s">
        <v>34</v>
      </c>
      <c r="BP24" s="643"/>
      <c r="BQ24" s="643"/>
      <c r="BR24" s="643"/>
      <c r="BS24" s="644" t="s">
        <v>34</v>
      </c>
      <c r="BT24" s="644"/>
      <c r="BU24" s="644"/>
      <c r="BV24" s="644"/>
      <c r="BW24" s="644"/>
      <c r="BX24" s="644"/>
      <c r="BY24" s="644"/>
      <c r="BZ24" s="644"/>
      <c r="CA24" s="644"/>
      <c r="CB24" s="664"/>
      <c r="CD24" s="652" t="s">
        <v>382</v>
      </c>
      <c r="CE24" s="653"/>
      <c r="CF24" s="653"/>
      <c r="CG24" s="653"/>
      <c r="CH24" s="653"/>
      <c r="CI24" s="653"/>
      <c r="CJ24" s="653"/>
      <c r="CK24" s="653"/>
      <c r="CL24" s="653"/>
      <c r="CM24" s="653"/>
      <c r="CN24" s="653"/>
      <c r="CO24" s="653"/>
      <c r="CP24" s="653"/>
      <c r="CQ24" s="654"/>
      <c r="CR24" s="649">
        <v>1095608</v>
      </c>
      <c r="CS24" s="650"/>
      <c r="CT24" s="650"/>
      <c r="CU24" s="650"/>
      <c r="CV24" s="650"/>
      <c r="CW24" s="650"/>
      <c r="CX24" s="650"/>
      <c r="CY24" s="672"/>
      <c r="CZ24" s="673">
        <v>34.200000000000003</v>
      </c>
      <c r="DA24" s="662"/>
      <c r="DB24" s="662"/>
      <c r="DC24" s="674"/>
      <c r="DD24" s="675">
        <v>916165</v>
      </c>
      <c r="DE24" s="650"/>
      <c r="DF24" s="650"/>
      <c r="DG24" s="650"/>
      <c r="DH24" s="650"/>
      <c r="DI24" s="650"/>
      <c r="DJ24" s="650"/>
      <c r="DK24" s="672"/>
      <c r="DL24" s="675">
        <v>783550</v>
      </c>
      <c r="DM24" s="650"/>
      <c r="DN24" s="650"/>
      <c r="DO24" s="650"/>
      <c r="DP24" s="650"/>
      <c r="DQ24" s="650"/>
      <c r="DR24" s="650"/>
      <c r="DS24" s="650"/>
      <c r="DT24" s="650"/>
      <c r="DU24" s="650"/>
      <c r="DV24" s="672"/>
      <c r="DW24" s="673">
        <v>39.799999999999997</v>
      </c>
      <c r="DX24" s="662"/>
      <c r="DY24" s="662"/>
      <c r="DZ24" s="662"/>
      <c r="EA24" s="662"/>
      <c r="EB24" s="662"/>
      <c r="EC24" s="676"/>
    </row>
    <row r="25" spans="2:133" ht="11.25" customHeight="1" x14ac:dyDescent="0.15">
      <c r="B25" s="608" t="s">
        <v>72</v>
      </c>
      <c r="C25" s="416"/>
      <c r="D25" s="416"/>
      <c r="E25" s="416"/>
      <c r="F25" s="416"/>
      <c r="G25" s="416"/>
      <c r="H25" s="416"/>
      <c r="I25" s="416"/>
      <c r="J25" s="416"/>
      <c r="K25" s="416"/>
      <c r="L25" s="416"/>
      <c r="M25" s="416"/>
      <c r="N25" s="416"/>
      <c r="O25" s="416"/>
      <c r="P25" s="416"/>
      <c r="Q25" s="609"/>
      <c r="R25" s="610">
        <v>2190568</v>
      </c>
      <c r="S25" s="369"/>
      <c r="T25" s="369"/>
      <c r="U25" s="369"/>
      <c r="V25" s="369"/>
      <c r="W25" s="369"/>
      <c r="X25" s="369"/>
      <c r="Y25" s="623"/>
      <c r="Z25" s="643">
        <v>67.3</v>
      </c>
      <c r="AA25" s="643"/>
      <c r="AB25" s="643"/>
      <c r="AC25" s="643"/>
      <c r="AD25" s="644">
        <v>1948544</v>
      </c>
      <c r="AE25" s="644"/>
      <c r="AF25" s="644"/>
      <c r="AG25" s="644"/>
      <c r="AH25" s="644"/>
      <c r="AI25" s="644"/>
      <c r="AJ25" s="644"/>
      <c r="AK25" s="644"/>
      <c r="AL25" s="613">
        <v>99.2</v>
      </c>
      <c r="AM25" s="357"/>
      <c r="AN25" s="357"/>
      <c r="AO25" s="645"/>
      <c r="AP25" s="608" t="s">
        <v>383</v>
      </c>
      <c r="AQ25" s="667"/>
      <c r="AR25" s="667"/>
      <c r="AS25" s="667"/>
      <c r="AT25" s="667"/>
      <c r="AU25" s="667"/>
      <c r="AV25" s="667"/>
      <c r="AW25" s="667"/>
      <c r="AX25" s="667"/>
      <c r="AY25" s="667"/>
      <c r="AZ25" s="667"/>
      <c r="BA25" s="667"/>
      <c r="BB25" s="667"/>
      <c r="BC25" s="667"/>
      <c r="BD25" s="667"/>
      <c r="BE25" s="667"/>
      <c r="BF25" s="668"/>
      <c r="BG25" s="610" t="s">
        <v>34</v>
      </c>
      <c r="BH25" s="369"/>
      <c r="BI25" s="369"/>
      <c r="BJ25" s="369"/>
      <c r="BK25" s="369"/>
      <c r="BL25" s="369"/>
      <c r="BM25" s="369"/>
      <c r="BN25" s="623"/>
      <c r="BO25" s="643" t="s">
        <v>34</v>
      </c>
      <c r="BP25" s="643"/>
      <c r="BQ25" s="643"/>
      <c r="BR25" s="643"/>
      <c r="BS25" s="644" t="s">
        <v>34</v>
      </c>
      <c r="BT25" s="644"/>
      <c r="BU25" s="644"/>
      <c r="BV25" s="644"/>
      <c r="BW25" s="644"/>
      <c r="BX25" s="644"/>
      <c r="BY25" s="644"/>
      <c r="BZ25" s="644"/>
      <c r="CA25" s="644"/>
      <c r="CB25" s="664"/>
      <c r="CD25" s="608" t="s">
        <v>239</v>
      </c>
      <c r="CE25" s="416"/>
      <c r="CF25" s="416"/>
      <c r="CG25" s="416"/>
      <c r="CH25" s="416"/>
      <c r="CI25" s="416"/>
      <c r="CJ25" s="416"/>
      <c r="CK25" s="416"/>
      <c r="CL25" s="416"/>
      <c r="CM25" s="416"/>
      <c r="CN25" s="416"/>
      <c r="CO25" s="416"/>
      <c r="CP25" s="416"/>
      <c r="CQ25" s="609"/>
      <c r="CR25" s="610">
        <v>466889</v>
      </c>
      <c r="CS25" s="611"/>
      <c r="CT25" s="611"/>
      <c r="CU25" s="611"/>
      <c r="CV25" s="611"/>
      <c r="CW25" s="611"/>
      <c r="CX25" s="611"/>
      <c r="CY25" s="612"/>
      <c r="CZ25" s="613">
        <v>14.6</v>
      </c>
      <c r="DA25" s="614"/>
      <c r="DB25" s="614"/>
      <c r="DC25" s="615"/>
      <c r="DD25" s="616">
        <v>453427</v>
      </c>
      <c r="DE25" s="611"/>
      <c r="DF25" s="611"/>
      <c r="DG25" s="611"/>
      <c r="DH25" s="611"/>
      <c r="DI25" s="611"/>
      <c r="DJ25" s="611"/>
      <c r="DK25" s="612"/>
      <c r="DL25" s="616">
        <v>381940</v>
      </c>
      <c r="DM25" s="611"/>
      <c r="DN25" s="611"/>
      <c r="DO25" s="611"/>
      <c r="DP25" s="611"/>
      <c r="DQ25" s="611"/>
      <c r="DR25" s="611"/>
      <c r="DS25" s="611"/>
      <c r="DT25" s="611"/>
      <c r="DU25" s="611"/>
      <c r="DV25" s="612"/>
      <c r="DW25" s="613">
        <v>19.399999999999999</v>
      </c>
      <c r="DX25" s="614"/>
      <c r="DY25" s="614"/>
      <c r="DZ25" s="614"/>
      <c r="EA25" s="614"/>
      <c r="EB25" s="614"/>
      <c r="EC25" s="642"/>
    </row>
    <row r="26" spans="2:133" ht="11.25" customHeight="1" x14ac:dyDescent="0.15">
      <c r="B26" s="608" t="s">
        <v>341</v>
      </c>
      <c r="C26" s="416"/>
      <c r="D26" s="416"/>
      <c r="E26" s="416"/>
      <c r="F26" s="416"/>
      <c r="G26" s="416"/>
      <c r="H26" s="416"/>
      <c r="I26" s="416"/>
      <c r="J26" s="416"/>
      <c r="K26" s="416"/>
      <c r="L26" s="416"/>
      <c r="M26" s="416"/>
      <c r="N26" s="416"/>
      <c r="O26" s="416"/>
      <c r="P26" s="416"/>
      <c r="Q26" s="609"/>
      <c r="R26" s="610" t="s">
        <v>34</v>
      </c>
      <c r="S26" s="369"/>
      <c r="T26" s="369"/>
      <c r="U26" s="369"/>
      <c r="V26" s="369"/>
      <c r="W26" s="369"/>
      <c r="X26" s="369"/>
      <c r="Y26" s="623"/>
      <c r="Z26" s="643" t="s">
        <v>34</v>
      </c>
      <c r="AA26" s="643"/>
      <c r="AB26" s="643"/>
      <c r="AC26" s="643"/>
      <c r="AD26" s="644" t="s">
        <v>34</v>
      </c>
      <c r="AE26" s="644"/>
      <c r="AF26" s="644"/>
      <c r="AG26" s="644"/>
      <c r="AH26" s="644"/>
      <c r="AI26" s="644"/>
      <c r="AJ26" s="644"/>
      <c r="AK26" s="644"/>
      <c r="AL26" s="613" t="s">
        <v>34</v>
      </c>
      <c r="AM26" s="357"/>
      <c r="AN26" s="357"/>
      <c r="AO26" s="645"/>
      <c r="AP26" s="608" t="s">
        <v>384</v>
      </c>
      <c r="AQ26" s="667"/>
      <c r="AR26" s="667"/>
      <c r="AS26" s="667"/>
      <c r="AT26" s="667"/>
      <c r="AU26" s="667"/>
      <c r="AV26" s="667"/>
      <c r="AW26" s="667"/>
      <c r="AX26" s="667"/>
      <c r="AY26" s="667"/>
      <c r="AZ26" s="667"/>
      <c r="BA26" s="667"/>
      <c r="BB26" s="667"/>
      <c r="BC26" s="667"/>
      <c r="BD26" s="667"/>
      <c r="BE26" s="667"/>
      <c r="BF26" s="668"/>
      <c r="BG26" s="610" t="s">
        <v>34</v>
      </c>
      <c r="BH26" s="369"/>
      <c r="BI26" s="369"/>
      <c r="BJ26" s="369"/>
      <c r="BK26" s="369"/>
      <c r="BL26" s="369"/>
      <c r="BM26" s="369"/>
      <c r="BN26" s="623"/>
      <c r="BO26" s="643" t="s">
        <v>34</v>
      </c>
      <c r="BP26" s="643"/>
      <c r="BQ26" s="643"/>
      <c r="BR26" s="643"/>
      <c r="BS26" s="644" t="s">
        <v>34</v>
      </c>
      <c r="BT26" s="644"/>
      <c r="BU26" s="644"/>
      <c r="BV26" s="644"/>
      <c r="BW26" s="644"/>
      <c r="BX26" s="644"/>
      <c r="BY26" s="644"/>
      <c r="BZ26" s="644"/>
      <c r="CA26" s="644"/>
      <c r="CB26" s="664"/>
      <c r="CD26" s="608" t="s">
        <v>247</v>
      </c>
      <c r="CE26" s="416"/>
      <c r="CF26" s="416"/>
      <c r="CG26" s="416"/>
      <c r="CH26" s="416"/>
      <c r="CI26" s="416"/>
      <c r="CJ26" s="416"/>
      <c r="CK26" s="416"/>
      <c r="CL26" s="416"/>
      <c r="CM26" s="416"/>
      <c r="CN26" s="416"/>
      <c r="CO26" s="416"/>
      <c r="CP26" s="416"/>
      <c r="CQ26" s="609"/>
      <c r="CR26" s="610">
        <v>243618</v>
      </c>
      <c r="CS26" s="369"/>
      <c r="CT26" s="369"/>
      <c r="CU26" s="369"/>
      <c r="CV26" s="369"/>
      <c r="CW26" s="369"/>
      <c r="CX26" s="369"/>
      <c r="CY26" s="623"/>
      <c r="CZ26" s="613">
        <v>7.6</v>
      </c>
      <c r="DA26" s="614"/>
      <c r="DB26" s="614"/>
      <c r="DC26" s="615"/>
      <c r="DD26" s="616">
        <v>235723</v>
      </c>
      <c r="DE26" s="369"/>
      <c r="DF26" s="369"/>
      <c r="DG26" s="369"/>
      <c r="DH26" s="369"/>
      <c r="DI26" s="369"/>
      <c r="DJ26" s="369"/>
      <c r="DK26" s="623"/>
      <c r="DL26" s="616" t="s">
        <v>34</v>
      </c>
      <c r="DM26" s="369"/>
      <c r="DN26" s="369"/>
      <c r="DO26" s="369"/>
      <c r="DP26" s="369"/>
      <c r="DQ26" s="369"/>
      <c r="DR26" s="369"/>
      <c r="DS26" s="369"/>
      <c r="DT26" s="369"/>
      <c r="DU26" s="369"/>
      <c r="DV26" s="623"/>
      <c r="DW26" s="613" t="s">
        <v>34</v>
      </c>
      <c r="DX26" s="614"/>
      <c r="DY26" s="614"/>
      <c r="DZ26" s="614"/>
      <c r="EA26" s="614"/>
      <c r="EB26" s="614"/>
      <c r="EC26" s="642"/>
    </row>
    <row r="27" spans="2:133" ht="11.25" customHeight="1" x14ac:dyDescent="0.15">
      <c r="B27" s="608" t="s">
        <v>40</v>
      </c>
      <c r="C27" s="416"/>
      <c r="D27" s="416"/>
      <c r="E27" s="416"/>
      <c r="F27" s="416"/>
      <c r="G27" s="416"/>
      <c r="H27" s="416"/>
      <c r="I27" s="416"/>
      <c r="J27" s="416"/>
      <c r="K27" s="416"/>
      <c r="L27" s="416"/>
      <c r="M27" s="416"/>
      <c r="N27" s="416"/>
      <c r="O27" s="416"/>
      <c r="P27" s="416"/>
      <c r="Q27" s="609"/>
      <c r="R27" s="610" t="s">
        <v>34</v>
      </c>
      <c r="S27" s="369"/>
      <c r="T27" s="369"/>
      <c r="U27" s="369"/>
      <c r="V27" s="369"/>
      <c r="W27" s="369"/>
      <c r="X27" s="369"/>
      <c r="Y27" s="623"/>
      <c r="Z27" s="643" t="s">
        <v>34</v>
      </c>
      <c r="AA27" s="643"/>
      <c r="AB27" s="643"/>
      <c r="AC27" s="643"/>
      <c r="AD27" s="644" t="s">
        <v>34</v>
      </c>
      <c r="AE27" s="644"/>
      <c r="AF27" s="644"/>
      <c r="AG27" s="644"/>
      <c r="AH27" s="644"/>
      <c r="AI27" s="644"/>
      <c r="AJ27" s="644"/>
      <c r="AK27" s="644"/>
      <c r="AL27" s="613" t="s">
        <v>34</v>
      </c>
      <c r="AM27" s="357"/>
      <c r="AN27" s="357"/>
      <c r="AO27" s="645"/>
      <c r="AP27" s="608" t="s">
        <v>129</v>
      </c>
      <c r="AQ27" s="416"/>
      <c r="AR27" s="416"/>
      <c r="AS27" s="416"/>
      <c r="AT27" s="416"/>
      <c r="AU27" s="416"/>
      <c r="AV27" s="416"/>
      <c r="AW27" s="416"/>
      <c r="AX27" s="416"/>
      <c r="AY27" s="416"/>
      <c r="AZ27" s="416"/>
      <c r="BA27" s="416"/>
      <c r="BB27" s="416"/>
      <c r="BC27" s="416"/>
      <c r="BD27" s="416"/>
      <c r="BE27" s="416"/>
      <c r="BF27" s="609"/>
      <c r="BG27" s="610">
        <v>393505</v>
      </c>
      <c r="BH27" s="369"/>
      <c r="BI27" s="369"/>
      <c r="BJ27" s="369"/>
      <c r="BK27" s="369"/>
      <c r="BL27" s="369"/>
      <c r="BM27" s="369"/>
      <c r="BN27" s="623"/>
      <c r="BO27" s="643">
        <v>100</v>
      </c>
      <c r="BP27" s="643"/>
      <c r="BQ27" s="643"/>
      <c r="BR27" s="643"/>
      <c r="BS27" s="644">
        <v>3999</v>
      </c>
      <c r="BT27" s="644"/>
      <c r="BU27" s="644"/>
      <c r="BV27" s="644"/>
      <c r="BW27" s="644"/>
      <c r="BX27" s="644"/>
      <c r="BY27" s="644"/>
      <c r="BZ27" s="644"/>
      <c r="CA27" s="644"/>
      <c r="CB27" s="664"/>
      <c r="CD27" s="608" t="s">
        <v>385</v>
      </c>
      <c r="CE27" s="416"/>
      <c r="CF27" s="416"/>
      <c r="CG27" s="416"/>
      <c r="CH27" s="416"/>
      <c r="CI27" s="416"/>
      <c r="CJ27" s="416"/>
      <c r="CK27" s="416"/>
      <c r="CL27" s="416"/>
      <c r="CM27" s="416"/>
      <c r="CN27" s="416"/>
      <c r="CO27" s="416"/>
      <c r="CP27" s="416"/>
      <c r="CQ27" s="609"/>
      <c r="CR27" s="610">
        <v>260169</v>
      </c>
      <c r="CS27" s="611"/>
      <c r="CT27" s="611"/>
      <c r="CU27" s="611"/>
      <c r="CV27" s="611"/>
      <c r="CW27" s="611"/>
      <c r="CX27" s="611"/>
      <c r="CY27" s="612"/>
      <c r="CZ27" s="613">
        <v>8.1</v>
      </c>
      <c r="DA27" s="614"/>
      <c r="DB27" s="614"/>
      <c r="DC27" s="615"/>
      <c r="DD27" s="616">
        <v>94188</v>
      </c>
      <c r="DE27" s="611"/>
      <c r="DF27" s="611"/>
      <c r="DG27" s="611"/>
      <c r="DH27" s="611"/>
      <c r="DI27" s="611"/>
      <c r="DJ27" s="611"/>
      <c r="DK27" s="612"/>
      <c r="DL27" s="616">
        <v>56076</v>
      </c>
      <c r="DM27" s="611"/>
      <c r="DN27" s="611"/>
      <c r="DO27" s="611"/>
      <c r="DP27" s="611"/>
      <c r="DQ27" s="611"/>
      <c r="DR27" s="611"/>
      <c r="DS27" s="611"/>
      <c r="DT27" s="611"/>
      <c r="DU27" s="611"/>
      <c r="DV27" s="612"/>
      <c r="DW27" s="613">
        <v>2.8</v>
      </c>
      <c r="DX27" s="614"/>
      <c r="DY27" s="614"/>
      <c r="DZ27" s="614"/>
      <c r="EA27" s="614"/>
      <c r="EB27" s="614"/>
      <c r="EC27" s="642"/>
    </row>
    <row r="28" spans="2:133" ht="11.25" customHeight="1" x14ac:dyDescent="0.15">
      <c r="B28" s="608" t="s">
        <v>387</v>
      </c>
      <c r="C28" s="416"/>
      <c r="D28" s="416"/>
      <c r="E28" s="416"/>
      <c r="F28" s="416"/>
      <c r="G28" s="416"/>
      <c r="H28" s="416"/>
      <c r="I28" s="416"/>
      <c r="J28" s="416"/>
      <c r="K28" s="416"/>
      <c r="L28" s="416"/>
      <c r="M28" s="416"/>
      <c r="N28" s="416"/>
      <c r="O28" s="416"/>
      <c r="P28" s="416"/>
      <c r="Q28" s="609"/>
      <c r="R28" s="610">
        <v>14449</v>
      </c>
      <c r="S28" s="369"/>
      <c r="T28" s="369"/>
      <c r="U28" s="369"/>
      <c r="V28" s="369"/>
      <c r="W28" s="369"/>
      <c r="X28" s="369"/>
      <c r="Y28" s="623"/>
      <c r="Z28" s="643">
        <v>0.4</v>
      </c>
      <c r="AA28" s="643"/>
      <c r="AB28" s="643"/>
      <c r="AC28" s="643"/>
      <c r="AD28" s="644">
        <v>9533</v>
      </c>
      <c r="AE28" s="644"/>
      <c r="AF28" s="644"/>
      <c r="AG28" s="644"/>
      <c r="AH28" s="644"/>
      <c r="AI28" s="644"/>
      <c r="AJ28" s="644"/>
      <c r="AK28" s="644"/>
      <c r="AL28" s="613">
        <v>0.5</v>
      </c>
      <c r="AM28" s="357"/>
      <c r="AN28" s="357"/>
      <c r="AO28" s="645"/>
      <c r="AP28" s="608"/>
      <c r="AQ28" s="416"/>
      <c r="AR28" s="416"/>
      <c r="AS28" s="416"/>
      <c r="AT28" s="416"/>
      <c r="AU28" s="416"/>
      <c r="AV28" s="416"/>
      <c r="AW28" s="416"/>
      <c r="AX28" s="416"/>
      <c r="AY28" s="416"/>
      <c r="AZ28" s="416"/>
      <c r="BA28" s="416"/>
      <c r="BB28" s="416"/>
      <c r="BC28" s="416"/>
      <c r="BD28" s="416"/>
      <c r="BE28" s="416"/>
      <c r="BF28" s="609"/>
      <c r="BG28" s="610"/>
      <c r="BH28" s="369"/>
      <c r="BI28" s="369"/>
      <c r="BJ28" s="369"/>
      <c r="BK28" s="369"/>
      <c r="BL28" s="369"/>
      <c r="BM28" s="369"/>
      <c r="BN28" s="623"/>
      <c r="BO28" s="643"/>
      <c r="BP28" s="643"/>
      <c r="BQ28" s="643"/>
      <c r="BR28" s="643"/>
      <c r="BS28" s="616"/>
      <c r="BT28" s="369"/>
      <c r="BU28" s="369"/>
      <c r="BV28" s="369"/>
      <c r="BW28" s="369"/>
      <c r="BX28" s="369"/>
      <c r="BY28" s="369"/>
      <c r="BZ28" s="369"/>
      <c r="CA28" s="369"/>
      <c r="CB28" s="641"/>
      <c r="CD28" s="608" t="s">
        <v>166</v>
      </c>
      <c r="CE28" s="416"/>
      <c r="CF28" s="416"/>
      <c r="CG28" s="416"/>
      <c r="CH28" s="416"/>
      <c r="CI28" s="416"/>
      <c r="CJ28" s="416"/>
      <c r="CK28" s="416"/>
      <c r="CL28" s="416"/>
      <c r="CM28" s="416"/>
      <c r="CN28" s="416"/>
      <c r="CO28" s="416"/>
      <c r="CP28" s="416"/>
      <c r="CQ28" s="609"/>
      <c r="CR28" s="610">
        <v>368550</v>
      </c>
      <c r="CS28" s="369"/>
      <c r="CT28" s="369"/>
      <c r="CU28" s="369"/>
      <c r="CV28" s="369"/>
      <c r="CW28" s="369"/>
      <c r="CX28" s="369"/>
      <c r="CY28" s="623"/>
      <c r="CZ28" s="613">
        <v>11.5</v>
      </c>
      <c r="DA28" s="614"/>
      <c r="DB28" s="614"/>
      <c r="DC28" s="615"/>
      <c r="DD28" s="616">
        <v>368550</v>
      </c>
      <c r="DE28" s="369"/>
      <c r="DF28" s="369"/>
      <c r="DG28" s="369"/>
      <c r="DH28" s="369"/>
      <c r="DI28" s="369"/>
      <c r="DJ28" s="369"/>
      <c r="DK28" s="623"/>
      <c r="DL28" s="616">
        <v>345534</v>
      </c>
      <c r="DM28" s="369"/>
      <c r="DN28" s="369"/>
      <c r="DO28" s="369"/>
      <c r="DP28" s="369"/>
      <c r="DQ28" s="369"/>
      <c r="DR28" s="369"/>
      <c r="DS28" s="369"/>
      <c r="DT28" s="369"/>
      <c r="DU28" s="369"/>
      <c r="DV28" s="623"/>
      <c r="DW28" s="613">
        <v>17.600000000000001</v>
      </c>
      <c r="DX28" s="614"/>
      <c r="DY28" s="614"/>
      <c r="DZ28" s="614"/>
      <c r="EA28" s="614"/>
      <c r="EB28" s="614"/>
      <c r="EC28" s="642"/>
    </row>
    <row r="29" spans="2:133" ht="11.25" customHeight="1" x14ac:dyDescent="0.15">
      <c r="B29" s="608" t="s">
        <v>137</v>
      </c>
      <c r="C29" s="416"/>
      <c r="D29" s="416"/>
      <c r="E29" s="416"/>
      <c r="F29" s="416"/>
      <c r="G29" s="416"/>
      <c r="H29" s="416"/>
      <c r="I29" s="416"/>
      <c r="J29" s="416"/>
      <c r="K29" s="416"/>
      <c r="L29" s="416"/>
      <c r="M29" s="416"/>
      <c r="N29" s="416"/>
      <c r="O29" s="416"/>
      <c r="P29" s="416"/>
      <c r="Q29" s="609"/>
      <c r="R29" s="610">
        <v>4371</v>
      </c>
      <c r="S29" s="369"/>
      <c r="T29" s="369"/>
      <c r="U29" s="369"/>
      <c r="V29" s="369"/>
      <c r="W29" s="369"/>
      <c r="X29" s="369"/>
      <c r="Y29" s="623"/>
      <c r="Z29" s="643">
        <v>0.1</v>
      </c>
      <c r="AA29" s="643"/>
      <c r="AB29" s="643"/>
      <c r="AC29" s="643"/>
      <c r="AD29" s="644">
        <v>214</v>
      </c>
      <c r="AE29" s="644"/>
      <c r="AF29" s="644"/>
      <c r="AG29" s="644"/>
      <c r="AH29" s="644"/>
      <c r="AI29" s="644"/>
      <c r="AJ29" s="644"/>
      <c r="AK29" s="644"/>
      <c r="AL29" s="613">
        <v>0</v>
      </c>
      <c r="AM29" s="357"/>
      <c r="AN29" s="357"/>
      <c r="AO29" s="645"/>
      <c r="AP29" s="588"/>
      <c r="AQ29" s="589"/>
      <c r="AR29" s="589"/>
      <c r="AS29" s="589"/>
      <c r="AT29" s="589"/>
      <c r="AU29" s="589"/>
      <c r="AV29" s="589"/>
      <c r="AW29" s="589"/>
      <c r="AX29" s="589"/>
      <c r="AY29" s="589"/>
      <c r="AZ29" s="589"/>
      <c r="BA29" s="589"/>
      <c r="BB29" s="589"/>
      <c r="BC29" s="589"/>
      <c r="BD29" s="589"/>
      <c r="BE29" s="589"/>
      <c r="BF29" s="590"/>
      <c r="BG29" s="610"/>
      <c r="BH29" s="369"/>
      <c r="BI29" s="369"/>
      <c r="BJ29" s="369"/>
      <c r="BK29" s="369"/>
      <c r="BL29" s="369"/>
      <c r="BM29" s="369"/>
      <c r="BN29" s="623"/>
      <c r="BO29" s="643"/>
      <c r="BP29" s="643"/>
      <c r="BQ29" s="643"/>
      <c r="BR29" s="643"/>
      <c r="BS29" s="644"/>
      <c r="BT29" s="644"/>
      <c r="BU29" s="644"/>
      <c r="BV29" s="644"/>
      <c r="BW29" s="644"/>
      <c r="BX29" s="644"/>
      <c r="BY29" s="644"/>
      <c r="BZ29" s="644"/>
      <c r="CA29" s="644"/>
      <c r="CB29" s="664"/>
      <c r="CD29" s="397" t="s">
        <v>251</v>
      </c>
      <c r="CE29" s="399"/>
      <c r="CF29" s="608" t="s">
        <v>23</v>
      </c>
      <c r="CG29" s="416"/>
      <c r="CH29" s="416"/>
      <c r="CI29" s="416"/>
      <c r="CJ29" s="416"/>
      <c r="CK29" s="416"/>
      <c r="CL29" s="416"/>
      <c r="CM29" s="416"/>
      <c r="CN29" s="416"/>
      <c r="CO29" s="416"/>
      <c r="CP29" s="416"/>
      <c r="CQ29" s="609"/>
      <c r="CR29" s="610">
        <v>368550</v>
      </c>
      <c r="CS29" s="611"/>
      <c r="CT29" s="611"/>
      <c r="CU29" s="611"/>
      <c r="CV29" s="611"/>
      <c r="CW29" s="611"/>
      <c r="CX29" s="611"/>
      <c r="CY29" s="612"/>
      <c r="CZ29" s="613">
        <v>11.5</v>
      </c>
      <c r="DA29" s="614"/>
      <c r="DB29" s="614"/>
      <c r="DC29" s="615"/>
      <c r="DD29" s="616">
        <v>368550</v>
      </c>
      <c r="DE29" s="611"/>
      <c r="DF29" s="611"/>
      <c r="DG29" s="611"/>
      <c r="DH29" s="611"/>
      <c r="DI29" s="611"/>
      <c r="DJ29" s="611"/>
      <c r="DK29" s="612"/>
      <c r="DL29" s="616">
        <v>345534</v>
      </c>
      <c r="DM29" s="611"/>
      <c r="DN29" s="611"/>
      <c r="DO29" s="611"/>
      <c r="DP29" s="611"/>
      <c r="DQ29" s="611"/>
      <c r="DR29" s="611"/>
      <c r="DS29" s="611"/>
      <c r="DT29" s="611"/>
      <c r="DU29" s="611"/>
      <c r="DV29" s="612"/>
      <c r="DW29" s="613">
        <v>17.600000000000001</v>
      </c>
      <c r="DX29" s="614"/>
      <c r="DY29" s="614"/>
      <c r="DZ29" s="614"/>
      <c r="EA29" s="614"/>
      <c r="EB29" s="614"/>
      <c r="EC29" s="642"/>
    </row>
    <row r="30" spans="2:133" ht="11.25" customHeight="1" x14ac:dyDescent="0.15">
      <c r="B30" s="608" t="s">
        <v>390</v>
      </c>
      <c r="C30" s="416"/>
      <c r="D30" s="416"/>
      <c r="E30" s="416"/>
      <c r="F30" s="416"/>
      <c r="G30" s="416"/>
      <c r="H30" s="416"/>
      <c r="I30" s="416"/>
      <c r="J30" s="416"/>
      <c r="K30" s="416"/>
      <c r="L30" s="416"/>
      <c r="M30" s="416"/>
      <c r="N30" s="416"/>
      <c r="O30" s="416"/>
      <c r="P30" s="416"/>
      <c r="Q30" s="609"/>
      <c r="R30" s="610">
        <v>296527</v>
      </c>
      <c r="S30" s="369"/>
      <c r="T30" s="369"/>
      <c r="U30" s="369"/>
      <c r="V30" s="369"/>
      <c r="W30" s="369"/>
      <c r="X30" s="369"/>
      <c r="Y30" s="623"/>
      <c r="Z30" s="643">
        <v>9.1</v>
      </c>
      <c r="AA30" s="643"/>
      <c r="AB30" s="643"/>
      <c r="AC30" s="643"/>
      <c r="AD30" s="644" t="s">
        <v>34</v>
      </c>
      <c r="AE30" s="644"/>
      <c r="AF30" s="644"/>
      <c r="AG30" s="644"/>
      <c r="AH30" s="644"/>
      <c r="AI30" s="644"/>
      <c r="AJ30" s="644"/>
      <c r="AK30" s="644"/>
      <c r="AL30" s="613" t="s">
        <v>34</v>
      </c>
      <c r="AM30" s="357"/>
      <c r="AN30" s="357"/>
      <c r="AO30" s="645"/>
      <c r="AP30" s="523" t="s">
        <v>156</v>
      </c>
      <c r="AQ30" s="524"/>
      <c r="AR30" s="524"/>
      <c r="AS30" s="524"/>
      <c r="AT30" s="524"/>
      <c r="AU30" s="524"/>
      <c r="AV30" s="524"/>
      <c r="AW30" s="524"/>
      <c r="AX30" s="524"/>
      <c r="AY30" s="524"/>
      <c r="AZ30" s="524"/>
      <c r="BA30" s="524"/>
      <c r="BB30" s="524"/>
      <c r="BC30" s="524"/>
      <c r="BD30" s="524"/>
      <c r="BE30" s="524"/>
      <c r="BF30" s="566"/>
      <c r="BG30" s="523" t="s">
        <v>388</v>
      </c>
      <c r="BH30" s="665"/>
      <c r="BI30" s="665"/>
      <c r="BJ30" s="665"/>
      <c r="BK30" s="665"/>
      <c r="BL30" s="665"/>
      <c r="BM30" s="665"/>
      <c r="BN30" s="665"/>
      <c r="BO30" s="665"/>
      <c r="BP30" s="665"/>
      <c r="BQ30" s="666"/>
      <c r="BR30" s="523" t="s">
        <v>292</v>
      </c>
      <c r="BS30" s="665"/>
      <c r="BT30" s="665"/>
      <c r="BU30" s="665"/>
      <c r="BV30" s="665"/>
      <c r="BW30" s="665"/>
      <c r="BX30" s="665"/>
      <c r="BY30" s="665"/>
      <c r="BZ30" s="665"/>
      <c r="CA30" s="665"/>
      <c r="CB30" s="666"/>
      <c r="CD30" s="400"/>
      <c r="CE30" s="402"/>
      <c r="CF30" s="608" t="s">
        <v>391</v>
      </c>
      <c r="CG30" s="416"/>
      <c r="CH30" s="416"/>
      <c r="CI30" s="416"/>
      <c r="CJ30" s="416"/>
      <c r="CK30" s="416"/>
      <c r="CL30" s="416"/>
      <c r="CM30" s="416"/>
      <c r="CN30" s="416"/>
      <c r="CO30" s="416"/>
      <c r="CP30" s="416"/>
      <c r="CQ30" s="609"/>
      <c r="CR30" s="610">
        <v>355560</v>
      </c>
      <c r="CS30" s="369"/>
      <c r="CT30" s="369"/>
      <c r="CU30" s="369"/>
      <c r="CV30" s="369"/>
      <c r="CW30" s="369"/>
      <c r="CX30" s="369"/>
      <c r="CY30" s="623"/>
      <c r="CZ30" s="613">
        <v>11.1</v>
      </c>
      <c r="DA30" s="614"/>
      <c r="DB30" s="614"/>
      <c r="DC30" s="615"/>
      <c r="DD30" s="616">
        <v>355560</v>
      </c>
      <c r="DE30" s="369"/>
      <c r="DF30" s="369"/>
      <c r="DG30" s="369"/>
      <c r="DH30" s="369"/>
      <c r="DI30" s="369"/>
      <c r="DJ30" s="369"/>
      <c r="DK30" s="623"/>
      <c r="DL30" s="616">
        <v>332544</v>
      </c>
      <c r="DM30" s="369"/>
      <c r="DN30" s="369"/>
      <c r="DO30" s="369"/>
      <c r="DP30" s="369"/>
      <c r="DQ30" s="369"/>
      <c r="DR30" s="369"/>
      <c r="DS30" s="369"/>
      <c r="DT30" s="369"/>
      <c r="DU30" s="369"/>
      <c r="DV30" s="623"/>
      <c r="DW30" s="613">
        <v>16.899999999999999</v>
      </c>
      <c r="DX30" s="614"/>
      <c r="DY30" s="614"/>
      <c r="DZ30" s="614"/>
      <c r="EA30" s="614"/>
      <c r="EB30" s="614"/>
      <c r="EC30" s="642"/>
    </row>
    <row r="31" spans="2:133" ht="11.25" customHeight="1" x14ac:dyDescent="0.15">
      <c r="B31" s="657" t="s">
        <v>392</v>
      </c>
      <c r="C31" s="658"/>
      <c r="D31" s="658"/>
      <c r="E31" s="658"/>
      <c r="F31" s="658"/>
      <c r="G31" s="658"/>
      <c r="H31" s="658"/>
      <c r="I31" s="658"/>
      <c r="J31" s="658"/>
      <c r="K31" s="658"/>
      <c r="L31" s="658"/>
      <c r="M31" s="658"/>
      <c r="N31" s="658"/>
      <c r="O31" s="658"/>
      <c r="P31" s="658"/>
      <c r="Q31" s="659"/>
      <c r="R31" s="610" t="s">
        <v>34</v>
      </c>
      <c r="S31" s="369"/>
      <c r="T31" s="369"/>
      <c r="U31" s="369"/>
      <c r="V31" s="369"/>
      <c r="W31" s="369"/>
      <c r="X31" s="369"/>
      <c r="Y31" s="623"/>
      <c r="Z31" s="643" t="s">
        <v>34</v>
      </c>
      <c r="AA31" s="643"/>
      <c r="AB31" s="643"/>
      <c r="AC31" s="643"/>
      <c r="AD31" s="644" t="s">
        <v>34</v>
      </c>
      <c r="AE31" s="644"/>
      <c r="AF31" s="644"/>
      <c r="AG31" s="644"/>
      <c r="AH31" s="644"/>
      <c r="AI31" s="644"/>
      <c r="AJ31" s="644"/>
      <c r="AK31" s="644"/>
      <c r="AL31" s="613" t="s">
        <v>34</v>
      </c>
      <c r="AM31" s="357"/>
      <c r="AN31" s="357"/>
      <c r="AO31" s="645"/>
      <c r="AP31" s="389" t="s">
        <v>393</v>
      </c>
      <c r="AQ31" s="390"/>
      <c r="AR31" s="390"/>
      <c r="AS31" s="390"/>
      <c r="AT31" s="605" t="s">
        <v>150</v>
      </c>
      <c r="AU31" s="42"/>
      <c r="AV31" s="42"/>
      <c r="AW31" s="42"/>
      <c r="AX31" s="652" t="s">
        <v>91</v>
      </c>
      <c r="AY31" s="653"/>
      <c r="AZ31" s="653"/>
      <c r="BA31" s="653"/>
      <c r="BB31" s="653"/>
      <c r="BC31" s="653"/>
      <c r="BD31" s="653"/>
      <c r="BE31" s="653"/>
      <c r="BF31" s="654"/>
      <c r="BG31" s="660">
        <v>99.1</v>
      </c>
      <c r="BH31" s="661"/>
      <c r="BI31" s="661"/>
      <c r="BJ31" s="661"/>
      <c r="BK31" s="661"/>
      <c r="BL31" s="661"/>
      <c r="BM31" s="662">
        <v>97.7</v>
      </c>
      <c r="BN31" s="661"/>
      <c r="BO31" s="661"/>
      <c r="BP31" s="661"/>
      <c r="BQ31" s="663"/>
      <c r="BR31" s="660">
        <v>99.1</v>
      </c>
      <c r="BS31" s="661"/>
      <c r="BT31" s="661"/>
      <c r="BU31" s="661"/>
      <c r="BV31" s="661"/>
      <c r="BW31" s="661"/>
      <c r="BX31" s="662">
        <v>97.7</v>
      </c>
      <c r="BY31" s="661"/>
      <c r="BZ31" s="661"/>
      <c r="CA31" s="661"/>
      <c r="CB31" s="663"/>
      <c r="CD31" s="400"/>
      <c r="CE31" s="402"/>
      <c r="CF31" s="608" t="s">
        <v>395</v>
      </c>
      <c r="CG31" s="416"/>
      <c r="CH31" s="416"/>
      <c r="CI31" s="416"/>
      <c r="CJ31" s="416"/>
      <c r="CK31" s="416"/>
      <c r="CL31" s="416"/>
      <c r="CM31" s="416"/>
      <c r="CN31" s="416"/>
      <c r="CO31" s="416"/>
      <c r="CP31" s="416"/>
      <c r="CQ31" s="609"/>
      <c r="CR31" s="610">
        <v>12990</v>
      </c>
      <c r="CS31" s="611"/>
      <c r="CT31" s="611"/>
      <c r="CU31" s="611"/>
      <c r="CV31" s="611"/>
      <c r="CW31" s="611"/>
      <c r="CX31" s="611"/>
      <c r="CY31" s="612"/>
      <c r="CZ31" s="613">
        <v>0.4</v>
      </c>
      <c r="DA31" s="614"/>
      <c r="DB31" s="614"/>
      <c r="DC31" s="615"/>
      <c r="DD31" s="616">
        <v>12990</v>
      </c>
      <c r="DE31" s="611"/>
      <c r="DF31" s="611"/>
      <c r="DG31" s="611"/>
      <c r="DH31" s="611"/>
      <c r="DI31" s="611"/>
      <c r="DJ31" s="611"/>
      <c r="DK31" s="612"/>
      <c r="DL31" s="616">
        <v>12990</v>
      </c>
      <c r="DM31" s="611"/>
      <c r="DN31" s="611"/>
      <c r="DO31" s="611"/>
      <c r="DP31" s="611"/>
      <c r="DQ31" s="611"/>
      <c r="DR31" s="611"/>
      <c r="DS31" s="611"/>
      <c r="DT31" s="611"/>
      <c r="DU31" s="611"/>
      <c r="DV31" s="612"/>
      <c r="DW31" s="613">
        <v>0.7</v>
      </c>
      <c r="DX31" s="614"/>
      <c r="DY31" s="614"/>
      <c r="DZ31" s="614"/>
      <c r="EA31" s="614"/>
      <c r="EB31" s="614"/>
      <c r="EC31" s="642"/>
    </row>
    <row r="32" spans="2:133" ht="11.25" customHeight="1" x14ac:dyDescent="0.15">
      <c r="B32" s="608" t="s">
        <v>327</v>
      </c>
      <c r="C32" s="416"/>
      <c r="D32" s="416"/>
      <c r="E32" s="416"/>
      <c r="F32" s="416"/>
      <c r="G32" s="416"/>
      <c r="H32" s="416"/>
      <c r="I32" s="416"/>
      <c r="J32" s="416"/>
      <c r="K32" s="416"/>
      <c r="L32" s="416"/>
      <c r="M32" s="416"/>
      <c r="N32" s="416"/>
      <c r="O32" s="416"/>
      <c r="P32" s="416"/>
      <c r="Q32" s="609"/>
      <c r="R32" s="610">
        <v>174145</v>
      </c>
      <c r="S32" s="369"/>
      <c r="T32" s="369"/>
      <c r="U32" s="369"/>
      <c r="V32" s="369"/>
      <c r="W32" s="369"/>
      <c r="X32" s="369"/>
      <c r="Y32" s="623"/>
      <c r="Z32" s="643">
        <v>5.3</v>
      </c>
      <c r="AA32" s="643"/>
      <c r="AB32" s="643"/>
      <c r="AC32" s="643"/>
      <c r="AD32" s="644" t="s">
        <v>34</v>
      </c>
      <c r="AE32" s="644"/>
      <c r="AF32" s="644"/>
      <c r="AG32" s="644"/>
      <c r="AH32" s="644"/>
      <c r="AI32" s="644"/>
      <c r="AJ32" s="644"/>
      <c r="AK32" s="644"/>
      <c r="AL32" s="613" t="s">
        <v>34</v>
      </c>
      <c r="AM32" s="357"/>
      <c r="AN32" s="357"/>
      <c r="AO32" s="645"/>
      <c r="AP32" s="604"/>
      <c r="AQ32" s="465"/>
      <c r="AR32" s="465"/>
      <c r="AS32" s="465"/>
      <c r="AT32" s="606"/>
      <c r="AU32" s="1" t="s">
        <v>108</v>
      </c>
      <c r="AX32" s="608" t="s">
        <v>396</v>
      </c>
      <c r="AY32" s="416"/>
      <c r="AZ32" s="416"/>
      <c r="BA32" s="416"/>
      <c r="BB32" s="416"/>
      <c r="BC32" s="416"/>
      <c r="BD32" s="416"/>
      <c r="BE32" s="416"/>
      <c r="BF32" s="609"/>
      <c r="BG32" s="656">
        <v>99.1</v>
      </c>
      <c r="BH32" s="611"/>
      <c r="BI32" s="611"/>
      <c r="BJ32" s="611"/>
      <c r="BK32" s="611"/>
      <c r="BL32" s="611"/>
      <c r="BM32" s="357">
        <v>97.8</v>
      </c>
      <c r="BN32" s="611"/>
      <c r="BO32" s="611"/>
      <c r="BP32" s="611"/>
      <c r="BQ32" s="640"/>
      <c r="BR32" s="656">
        <v>99.1</v>
      </c>
      <c r="BS32" s="611"/>
      <c r="BT32" s="611"/>
      <c r="BU32" s="611"/>
      <c r="BV32" s="611"/>
      <c r="BW32" s="611"/>
      <c r="BX32" s="357">
        <v>97.2</v>
      </c>
      <c r="BY32" s="611"/>
      <c r="BZ32" s="611"/>
      <c r="CA32" s="611"/>
      <c r="CB32" s="640"/>
      <c r="CD32" s="403"/>
      <c r="CE32" s="405"/>
      <c r="CF32" s="608" t="s">
        <v>397</v>
      </c>
      <c r="CG32" s="416"/>
      <c r="CH32" s="416"/>
      <c r="CI32" s="416"/>
      <c r="CJ32" s="416"/>
      <c r="CK32" s="416"/>
      <c r="CL32" s="416"/>
      <c r="CM32" s="416"/>
      <c r="CN32" s="416"/>
      <c r="CO32" s="416"/>
      <c r="CP32" s="416"/>
      <c r="CQ32" s="609"/>
      <c r="CR32" s="610" t="s">
        <v>34</v>
      </c>
      <c r="CS32" s="369"/>
      <c r="CT32" s="369"/>
      <c r="CU32" s="369"/>
      <c r="CV32" s="369"/>
      <c r="CW32" s="369"/>
      <c r="CX32" s="369"/>
      <c r="CY32" s="623"/>
      <c r="CZ32" s="613" t="s">
        <v>34</v>
      </c>
      <c r="DA32" s="614"/>
      <c r="DB32" s="614"/>
      <c r="DC32" s="615"/>
      <c r="DD32" s="616" t="s">
        <v>34</v>
      </c>
      <c r="DE32" s="369"/>
      <c r="DF32" s="369"/>
      <c r="DG32" s="369"/>
      <c r="DH32" s="369"/>
      <c r="DI32" s="369"/>
      <c r="DJ32" s="369"/>
      <c r="DK32" s="623"/>
      <c r="DL32" s="616" t="s">
        <v>34</v>
      </c>
      <c r="DM32" s="369"/>
      <c r="DN32" s="369"/>
      <c r="DO32" s="369"/>
      <c r="DP32" s="369"/>
      <c r="DQ32" s="369"/>
      <c r="DR32" s="369"/>
      <c r="DS32" s="369"/>
      <c r="DT32" s="369"/>
      <c r="DU32" s="369"/>
      <c r="DV32" s="623"/>
      <c r="DW32" s="613" t="s">
        <v>34</v>
      </c>
      <c r="DX32" s="614"/>
      <c r="DY32" s="614"/>
      <c r="DZ32" s="614"/>
      <c r="EA32" s="614"/>
      <c r="EB32" s="614"/>
      <c r="EC32" s="642"/>
    </row>
    <row r="33" spans="2:133" ht="11.25" customHeight="1" x14ac:dyDescent="0.15">
      <c r="B33" s="608" t="s">
        <v>123</v>
      </c>
      <c r="C33" s="416"/>
      <c r="D33" s="416"/>
      <c r="E33" s="416"/>
      <c r="F33" s="416"/>
      <c r="G33" s="416"/>
      <c r="H33" s="416"/>
      <c r="I33" s="416"/>
      <c r="J33" s="416"/>
      <c r="K33" s="416"/>
      <c r="L33" s="416"/>
      <c r="M33" s="416"/>
      <c r="N33" s="416"/>
      <c r="O33" s="416"/>
      <c r="P33" s="416"/>
      <c r="Q33" s="609"/>
      <c r="R33" s="610">
        <v>7161</v>
      </c>
      <c r="S33" s="369"/>
      <c r="T33" s="369"/>
      <c r="U33" s="369"/>
      <c r="V33" s="369"/>
      <c r="W33" s="369"/>
      <c r="X33" s="369"/>
      <c r="Y33" s="623"/>
      <c r="Z33" s="643">
        <v>0.2</v>
      </c>
      <c r="AA33" s="643"/>
      <c r="AB33" s="643"/>
      <c r="AC33" s="643"/>
      <c r="AD33" s="644">
        <v>5881</v>
      </c>
      <c r="AE33" s="644"/>
      <c r="AF33" s="644"/>
      <c r="AG33" s="644"/>
      <c r="AH33" s="644"/>
      <c r="AI33" s="644"/>
      <c r="AJ33" s="644"/>
      <c r="AK33" s="644"/>
      <c r="AL33" s="613">
        <v>0.3</v>
      </c>
      <c r="AM33" s="357"/>
      <c r="AN33" s="357"/>
      <c r="AO33" s="645"/>
      <c r="AP33" s="392"/>
      <c r="AQ33" s="393"/>
      <c r="AR33" s="393"/>
      <c r="AS33" s="393"/>
      <c r="AT33" s="607"/>
      <c r="AU33" s="43"/>
      <c r="AV33" s="43"/>
      <c r="AW33" s="43"/>
      <c r="AX33" s="588" t="s">
        <v>398</v>
      </c>
      <c r="AY33" s="589"/>
      <c r="AZ33" s="589"/>
      <c r="BA33" s="589"/>
      <c r="BB33" s="589"/>
      <c r="BC33" s="589"/>
      <c r="BD33" s="589"/>
      <c r="BE33" s="589"/>
      <c r="BF33" s="590"/>
      <c r="BG33" s="655">
        <v>99.1</v>
      </c>
      <c r="BH33" s="592"/>
      <c r="BI33" s="592"/>
      <c r="BJ33" s="592"/>
      <c r="BK33" s="592"/>
      <c r="BL33" s="592"/>
      <c r="BM33" s="636">
        <v>97.5</v>
      </c>
      <c r="BN33" s="592"/>
      <c r="BO33" s="592"/>
      <c r="BP33" s="592"/>
      <c r="BQ33" s="631"/>
      <c r="BR33" s="655">
        <v>99.1</v>
      </c>
      <c r="BS33" s="592"/>
      <c r="BT33" s="592"/>
      <c r="BU33" s="592"/>
      <c r="BV33" s="592"/>
      <c r="BW33" s="592"/>
      <c r="BX33" s="636">
        <v>97.7</v>
      </c>
      <c r="BY33" s="592"/>
      <c r="BZ33" s="592"/>
      <c r="CA33" s="592"/>
      <c r="CB33" s="631"/>
      <c r="CD33" s="608" t="s">
        <v>377</v>
      </c>
      <c r="CE33" s="416"/>
      <c r="CF33" s="416"/>
      <c r="CG33" s="416"/>
      <c r="CH33" s="416"/>
      <c r="CI33" s="416"/>
      <c r="CJ33" s="416"/>
      <c r="CK33" s="416"/>
      <c r="CL33" s="416"/>
      <c r="CM33" s="416"/>
      <c r="CN33" s="416"/>
      <c r="CO33" s="416"/>
      <c r="CP33" s="416"/>
      <c r="CQ33" s="609"/>
      <c r="CR33" s="610">
        <v>1881312</v>
      </c>
      <c r="CS33" s="611"/>
      <c r="CT33" s="611"/>
      <c r="CU33" s="611"/>
      <c r="CV33" s="611"/>
      <c r="CW33" s="611"/>
      <c r="CX33" s="611"/>
      <c r="CY33" s="612"/>
      <c r="CZ33" s="613">
        <v>58.8</v>
      </c>
      <c r="DA33" s="614"/>
      <c r="DB33" s="614"/>
      <c r="DC33" s="615"/>
      <c r="DD33" s="616">
        <v>1596730</v>
      </c>
      <c r="DE33" s="611"/>
      <c r="DF33" s="611"/>
      <c r="DG33" s="611"/>
      <c r="DH33" s="611"/>
      <c r="DI33" s="611"/>
      <c r="DJ33" s="611"/>
      <c r="DK33" s="612"/>
      <c r="DL33" s="616">
        <v>758604</v>
      </c>
      <c r="DM33" s="611"/>
      <c r="DN33" s="611"/>
      <c r="DO33" s="611"/>
      <c r="DP33" s="611"/>
      <c r="DQ33" s="611"/>
      <c r="DR33" s="611"/>
      <c r="DS33" s="611"/>
      <c r="DT33" s="611"/>
      <c r="DU33" s="611"/>
      <c r="DV33" s="612"/>
      <c r="DW33" s="613">
        <v>38.5</v>
      </c>
      <c r="DX33" s="614"/>
      <c r="DY33" s="614"/>
      <c r="DZ33" s="614"/>
      <c r="EA33" s="614"/>
      <c r="EB33" s="614"/>
      <c r="EC33" s="642"/>
    </row>
    <row r="34" spans="2:133" ht="11.25" customHeight="1" x14ac:dyDescent="0.15">
      <c r="B34" s="608" t="s">
        <v>281</v>
      </c>
      <c r="C34" s="416"/>
      <c r="D34" s="416"/>
      <c r="E34" s="416"/>
      <c r="F34" s="416"/>
      <c r="G34" s="416"/>
      <c r="H34" s="416"/>
      <c r="I34" s="416"/>
      <c r="J34" s="416"/>
      <c r="K34" s="416"/>
      <c r="L34" s="416"/>
      <c r="M34" s="416"/>
      <c r="N34" s="416"/>
      <c r="O34" s="416"/>
      <c r="P34" s="416"/>
      <c r="Q34" s="609"/>
      <c r="R34" s="610">
        <v>11609</v>
      </c>
      <c r="S34" s="369"/>
      <c r="T34" s="369"/>
      <c r="U34" s="369"/>
      <c r="V34" s="369"/>
      <c r="W34" s="369"/>
      <c r="X34" s="369"/>
      <c r="Y34" s="623"/>
      <c r="Z34" s="643">
        <v>0.4</v>
      </c>
      <c r="AA34" s="643"/>
      <c r="AB34" s="643"/>
      <c r="AC34" s="643"/>
      <c r="AD34" s="644" t="s">
        <v>34</v>
      </c>
      <c r="AE34" s="644"/>
      <c r="AF34" s="644"/>
      <c r="AG34" s="644"/>
      <c r="AH34" s="644"/>
      <c r="AI34" s="644"/>
      <c r="AJ34" s="644"/>
      <c r="AK34" s="644"/>
      <c r="AL34" s="613" t="s">
        <v>34</v>
      </c>
      <c r="AM34" s="357"/>
      <c r="AN34" s="357"/>
      <c r="AO34" s="645"/>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8" t="s">
        <v>356</v>
      </c>
      <c r="CE34" s="416"/>
      <c r="CF34" s="416"/>
      <c r="CG34" s="416"/>
      <c r="CH34" s="416"/>
      <c r="CI34" s="416"/>
      <c r="CJ34" s="416"/>
      <c r="CK34" s="416"/>
      <c r="CL34" s="416"/>
      <c r="CM34" s="416"/>
      <c r="CN34" s="416"/>
      <c r="CO34" s="416"/>
      <c r="CP34" s="416"/>
      <c r="CQ34" s="609"/>
      <c r="CR34" s="610">
        <v>539030</v>
      </c>
      <c r="CS34" s="369"/>
      <c r="CT34" s="369"/>
      <c r="CU34" s="369"/>
      <c r="CV34" s="369"/>
      <c r="CW34" s="369"/>
      <c r="CX34" s="369"/>
      <c r="CY34" s="623"/>
      <c r="CZ34" s="613">
        <v>16.8</v>
      </c>
      <c r="DA34" s="614"/>
      <c r="DB34" s="614"/>
      <c r="DC34" s="615"/>
      <c r="DD34" s="616">
        <v>413354</v>
      </c>
      <c r="DE34" s="369"/>
      <c r="DF34" s="369"/>
      <c r="DG34" s="369"/>
      <c r="DH34" s="369"/>
      <c r="DI34" s="369"/>
      <c r="DJ34" s="369"/>
      <c r="DK34" s="623"/>
      <c r="DL34" s="616">
        <v>277193</v>
      </c>
      <c r="DM34" s="369"/>
      <c r="DN34" s="369"/>
      <c r="DO34" s="369"/>
      <c r="DP34" s="369"/>
      <c r="DQ34" s="369"/>
      <c r="DR34" s="369"/>
      <c r="DS34" s="369"/>
      <c r="DT34" s="369"/>
      <c r="DU34" s="369"/>
      <c r="DV34" s="623"/>
      <c r="DW34" s="613">
        <v>14.1</v>
      </c>
      <c r="DX34" s="614"/>
      <c r="DY34" s="614"/>
      <c r="DZ34" s="614"/>
      <c r="EA34" s="614"/>
      <c r="EB34" s="614"/>
      <c r="EC34" s="642"/>
    </row>
    <row r="35" spans="2:133" ht="11.25" customHeight="1" x14ac:dyDescent="0.15">
      <c r="B35" s="608" t="s">
        <v>399</v>
      </c>
      <c r="C35" s="416"/>
      <c r="D35" s="416"/>
      <c r="E35" s="416"/>
      <c r="F35" s="416"/>
      <c r="G35" s="416"/>
      <c r="H35" s="416"/>
      <c r="I35" s="416"/>
      <c r="J35" s="416"/>
      <c r="K35" s="416"/>
      <c r="L35" s="416"/>
      <c r="M35" s="416"/>
      <c r="N35" s="416"/>
      <c r="O35" s="416"/>
      <c r="P35" s="416"/>
      <c r="Q35" s="609"/>
      <c r="R35" s="610">
        <v>343367</v>
      </c>
      <c r="S35" s="369"/>
      <c r="T35" s="369"/>
      <c r="U35" s="369"/>
      <c r="V35" s="369"/>
      <c r="W35" s="369"/>
      <c r="X35" s="369"/>
      <c r="Y35" s="623"/>
      <c r="Z35" s="643">
        <v>10.5</v>
      </c>
      <c r="AA35" s="643"/>
      <c r="AB35" s="643"/>
      <c r="AC35" s="643"/>
      <c r="AD35" s="644" t="s">
        <v>34</v>
      </c>
      <c r="AE35" s="644"/>
      <c r="AF35" s="644"/>
      <c r="AG35" s="644"/>
      <c r="AH35" s="644"/>
      <c r="AI35" s="644"/>
      <c r="AJ35" s="644"/>
      <c r="AK35" s="644"/>
      <c r="AL35" s="613" t="s">
        <v>34</v>
      </c>
      <c r="AM35" s="357"/>
      <c r="AN35" s="357"/>
      <c r="AO35" s="645"/>
      <c r="AP35" s="16"/>
      <c r="AQ35" s="523" t="s">
        <v>158</v>
      </c>
      <c r="AR35" s="524"/>
      <c r="AS35" s="524"/>
      <c r="AT35" s="524"/>
      <c r="AU35" s="524"/>
      <c r="AV35" s="524"/>
      <c r="AW35" s="524"/>
      <c r="AX35" s="524"/>
      <c r="AY35" s="524"/>
      <c r="AZ35" s="524"/>
      <c r="BA35" s="524"/>
      <c r="BB35" s="524"/>
      <c r="BC35" s="524"/>
      <c r="BD35" s="524"/>
      <c r="BE35" s="524"/>
      <c r="BF35" s="566"/>
      <c r="BG35" s="523" t="s">
        <v>400</v>
      </c>
      <c r="BH35" s="524"/>
      <c r="BI35" s="524"/>
      <c r="BJ35" s="524"/>
      <c r="BK35" s="524"/>
      <c r="BL35" s="524"/>
      <c r="BM35" s="524"/>
      <c r="BN35" s="524"/>
      <c r="BO35" s="524"/>
      <c r="BP35" s="524"/>
      <c r="BQ35" s="524"/>
      <c r="BR35" s="524"/>
      <c r="BS35" s="524"/>
      <c r="BT35" s="524"/>
      <c r="BU35" s="524"/>
      <c r="BV35" s="524"/>
      <c r="BW35" s="524"/>
      <c r="BX35" s="524"/>
      <c r="BY35" s="524"/>
      <c r="BZ35" s="524"/>
      <c r="CA35" s="524"/>
      <c r="CB35" s="566"/>
      <c r="CD35" s="608" t="s">
        <v>360</v>
      </c>
      <c r="CE35" s="416"/>
      <c r="CF35" s="416"/>
      <c r="CG35" s="416"/>
      <c r="CH35" s="416"/>
      <c r="CI35" s="416"/>
      <c r="CJ35" s="416"/>
      <c r="CK35" s="416"/>
      <c r="CL35" s="416"/>
      <c r="CM35" s="416"/>
      <c r="CN35" s="416"/>
      <c r="CO35" s="416"/>
      <c r="CP35" s="416"/>
      <c r="CQ35" s="609"/>
      <c r="CR35" s="610">
        <v>62619</v>
      </c>
      <c r="CS35" s="611"/>
      <c r="CT35" s="611"/>
      <c r="CU35" s="611"/>
      <c r="CV35" s="611"/>
      <c r="CW35" s="611"/>
      <c r="CX35" s="611"/>
      <c r="CY35" s="612"/>
      <c r="CZ35" s="613">
        <v>2</v>
      </c>
      <c r="DA35" s="614"/>
      <c r="DB35" s="614"/>
      <c r="DC35" s="615"/>
      <c r="DD35" s="616">
        <v>47582</v>
      </c>
      <c r="DE35" s="611"/>
      <c r="DF35" s="611"/>
      <c r="DG35" s="611"/>
      <c r="DH35" s="611"/>
      <c r="DI35" s="611"/>
      <c r="DJ35" s="611"/>
      <c r="DK35" s="612"/>
      <c r="DL35" s="616">
        <v>27485</v>
      </c>
      <c r="DM35" s="611"/>
      <c r="DN35" s="611"/>
      <c r="DO35" s="611"/>
      <c r="DP35" s="611"/>
      <c r="DQ35" s="611"/>
      <c r="DR35" s="611"/>
      <c r="DS35" s="611"/>
      <c r="DT35" s="611"/>
      <c r="DU35" s="611"/>
      <c r="DV35" s="612"/>
      <c r="DW35" s="613">
        <v>1.4</v>
      </c>
      <c r="DX35" s="614"/>
      <c r="DY35" s="614"/>
      <c r="DZ35" s="614"/>
      <c r="EA35" s="614"/>
      <c r="EB35" s="614"/>
      <c r="EC35" s="642"/>
    </row>
    <row r="36" spans="2:133" ht="11.25" customHeight="1" x14ac:dyDescent="0.15">
      <c r="B36" s="608" t="s">
        <v>116</v>
      </c>
      <c r="C36" s="416"/>
      <c r="D36" s="416"/>
      <c r="E36" s="416"/>
      <c r="F36" s="416"/>
      <c r="G36" s="416"/>
      <c r="H36" s="416"/>
      <c r="I36" s="416"/>
      <c r="J36" s="416"/>
      <c r="K36" s="416"/>
      <c r="L36" s="416"/>
      <c r="M36" s="416"/>
      <c r="N36" s="416"/>
      <c r="O36" s="416"/>
      <c r="P36" s="416"/>
      <c r="Q36" s="609"/>
      <c r="R36" s="610">
        <v>60130</v>
      </c>
      <c r="S36" s="369"/>
      <c r="T36" s="369"/>
      <c r="U36" s="369"/>
      <c r="V36" s="369"/>
      <c r="W36" s="369"/>
      <c r="X36" s="369"/>
      <c r="Y36" s="623"/>
      <c r="Z36" s="643">
        <v>1.8</v>
      </c>
      <c r="AA36" s="643"/>
      <c r="AB36" s="643"/>
      <c r="AC36" s="643"/>
      <c r="AD36" s="644" t="s">
        <v>34</v>
      </c>
      <c r="AE36" s="644"/>
      <c r="AF36" s="644"/>
      <c r="AG36" s="644"/>
      <c r="AH36" s="644"/>
      <c r="AI36" s="644"/>
      <c r="AJ36" s="644"/>
      <c r="AK36" s="644"/>
      <c r="AL36" s="613" t="s">
        <v>34</v>
      </c>
      <c r="AM36" s="357"/>
      <c r="AN36" s="357"/>
      <c r="AO36" s="645"/>
      <c r="AP36" s="16"/>
      <c r="AQ36" s="646" t="s">
        <v>129</v>
      </c>
      <c r="AR36" s="647"/>
      <c r="AS36" s="647"/>
      <c r="AT36" s="647"/>
      <c r="AU36" s="647"/>
      <c r="AV36" s="647"/>
      <c r="AW36" s="647"/>
      <c r="AX36" s="647"/>
      <c r="AY36" s="648"/>
      <c r="AZ36" s="649">
        <v>387686</v>
      </c>
      <c r="BA36" s="650"/>
      <c r="BB36" s="650"/>
      <c r="BC36" s="650"/>
      <c r="BD36" s="650"/>
      <c r="BE36" s="650"/>
      <c r="BF36" s="651"/>
      <c r="BG36" s="652" t="s">
        <v>282</v>
      </c>
      <c r="BH36" s="653"/>
      <c r="BI36" s="653"/>
      <c r="BJ36" s="653"/>
      <c r="BK36" s="653"/>
      <c r="BL36" s="653"/>
      <c r="BM36" s="653"/>
      <c r="BN36" s="653"/>
      <c r="BO36" s="653"/>
      <c r="BP36" s="653"/>
      <c r="BQ36" s="653"/>
      <c r="BR36" s="653"/>
      <c r="BS36" s="653"/>
      <c r="BT36" s="653"/>
      <c r="BU36" s="654"/>
      <c r="BV36" s="649">
        <v>7078</v>
      </c>
      <c r="BW36" s="650"/>
      <c r="BX36" s="650"/>
      <c r="BY36" s="650"/>
      <c r="BZ36" s="650"/>
      <c r="CA36" s="650"/>
      <c r="CB36" s="651"/>
      <c r="CD36" s="608" t="s">
        <v>401</v>
      </c>
      <c r="CE36" s="416"/>
      <c r="CF36" s="416"/>
      <c r="CG36" s="416"/>
      <c r="CH36" s="416"/>
      <c r="CI36" s="416"/>
      <c r="CJ36" s="416"/>
      <c r="CK36" s="416"/>
      <c r="CL36" s="416"/>
      <c r="CM36" s="416"/>
      <c r="CN36" s="416"/>
      <c r="CO36" s="416"/>
      <c r="CP36" s="416"/>
      <c r="CQ36" s="609"/>
      <c r="CR36" s="610">
        <v>498582</v>
      </c>
      <c r="CS36" s="369"/>
      <c r="CT36" s="369"/>
      <c r="CU36" s="369"/>
      <c r="CV36" s="369"/>
      <c r="CW36" s="369"/>
      <c r="CX36" s="369"/>
      <c r="CY36" s="623"/>
      <c r="CZ36" s="613">
        <v>15.6</v>
      </c>
      <c r="DA36" s="614"/>
      <c r="DB36" s="614"/>
      <c r="DC36" s="615"/>
      <c r="DD36" s="616">
        <v>443088</v>
      </c>
      <c r="DE36" s="369"/>
      <c r="DF36" s="369"/>
      <c r="DG36" s="369"/>
      <c r="DH36" s="369"/>
      <c r="DI36" s="369"/>
      <c r="DJ36" s="369"/>
      <c r="DK36" s="623"/>
      <c r="DL36" s="616">
        <v>289118</v>
      </c>
      <c r="DM36" s="369"/>
      <c r="DN36" s="369"/>
      <c r="DO36" s="369"/>
      <c r="DP36" s="369"/>
      <c r="DQ36" s="369"/>
      <c r="DR36" s="369"/>
      <c r="DS36" s="369"/>
      <c r="DT36" s="369"/>
      <c r="DU36" s="369"/>
      <c r="DV36" s="623"/>
      <c r="DW36" s="613">
        <v>14.7</v>
      </c>
      <c r="DX36" s="614"/>
      <c r="DY36" s="614"/>
      <c r="DZ36" s="614"/>
      <c r="EA36" s="614"/>
      <c r="EB36" s="614"/>
      <c r="EC36" s="642"/>
    </row>
    <row r="37" spans="2:133" ht="11.25" customHeight="1" x14ac:dyDescent="0.15">
      <c r="B37" s="608" t="s">
        <v>404</v>
      </c>
      <c r="C37" s="416"/>
      <c r="D37" s="416"/>
      <c r="E37" s="416"/>
      <c r="F37" s="416"/>
      <c r="G37" s="416"/>
      <c r="H37" s="416"/>
      <c r="I37" s="416"/>
      <c r="J37" s="416"/>
      <c r="K37" s="416"/>
      <c r="L37" s="416"/>
      <c r="M37" s="416"/>
      <c r="N37" s="416"/>
      <c r="O37" s="416"/>
      <c r="P37" s="416"/>
      <c r="Q37" s="609"/>
      <c r="R37" s="610">
        <v>33453</v>
      </c>
      <c r="S37" s="369"/>
      <c r="T37" s="369"/>
      <c r="U37" s="369"/>
      <c r="V37" s="369"/>
      <c r="W37" s="369"/>
      <c r="X37" s="369"/>
      <c r="Y37" s="623"/>
      <c r="Z37" s="643">
        <v>1</v>
      </c>
      <c r="AA37" s="643"/>
      <c r="AB37" s="643"/>
      <c r="AC37" s="643"/>
      <c r="AD37" s="644">
        <v>971</v>
      </c>
      <c r="AE37" s="644"/>
      <c r="AF37" s="644"/>
      <c r="AG37" s="644"/>
      <c r="AH37" s="644"/>
      <c r="AI37" s="644"/>
      <c r="AJ37" s="644"/>
      <c r="AK37" s="644"/>
      <c r="AL37" s="613">
        <v>0</v>
      </c>
      <c r="AM37" s="357"/>
      <c r="AN37" s="357"/>
      <c r="AO37" s="645"/>
      <c r="AQ37" s="638" t="s">
        <v>405</v>
      </c>
      <c r="AR37" s="474"/>
      <c r="AS37" s="474"/>
      <c r="AT37" s="474"/>
      <c r="AU37" s="474"/>
      <c r="AV37" s="474"/>
      <c r="AW37" s="474"/>
      <c r="AX37" s="474"/>
      <c r="AY37" s="639"/>
      <c r="AZ37" s="610">
        <v>102860</v>
      </c>
      <c r="BA37" s="369"/>
      <c r="BB37" s="369"/>
      <c r="BC37" s="369"/>
      <c r="BD37" s="611"/>
      <c r="BE37" s="611"/>
      <c r="BF37" s="640"/>
      <c r="BG37" s="608" t="s">
        <v>406</v>
      </c>
      <c r="BH37" s="416"/>
      <c r="BI37" s="416"/>
      <c r="BJ37" s="416"/>
      <c r="BK37" s="416"/>
      <c r="BL37" s="416"/>
      <c r="BM37" s="416"/>
      <c r="BN37" s="416"/>
      <c r="BO37" s="416"/>
      <c r="BP37" s="416"/>
      <c r="BQ37" s="416"/>
      <c r="BR37" s="416"/>
      <c r="BS37" s="416"/>
      <c r="BT37" s="416"/>
      <c r="BU37" s="609"/>
      <c r="BV37" s="610">
        <v>968</v>
      </c>
      <c r="BW37" s="369"/>
      <c r="BX37" s="369"/>
      <c r="BY37" s="369"/>
      <c r="BZ37" s="369"/>
      <c r="CA37" s="369"/>
      <c r="CB37" s="641"/>
      <c r="CD37" s="608" t="s">
        <v>216</v>
      </c>
      <c r="CE37" s="416"/>
      <c r="CF37" s="416"/>
      <c r="CG37" s="416"/>
      <c r="CH37" s="416"/>
      <c r="CI37" s="416"/>
      <c r="CJ37" s="416"/>
      <c r="CK37" s="416"/>
      <c r="CL37" s="416"/>
      <c r="CM37" s="416"/>
      <c r="CN37" s="416"/>
      <c r="CO37" s="416"/>
      <c r="CP37" s="416"/>
      <c r="CQ37" s="609"/>
      <c r="CR37" s="610">
        <v>231999</v>
      </c>
      <c r="CS37" s="611"/>
      <c r="CT37" s="611"/>
      <c r="CU37" s="611"/>
      <c r="CV37" s="611"/>
      <c r="CW37" s="611"/>
      <c r="CX37" s="611"/>
      <c r="CY37" s="612"/>
      <c r="CZ37" s="613">
        <v>7.3</v>
      </c>
      <c r="DA37" s="614"/>
      <c r="DB37" s="614"/>
      <c r="DC37" s="615"/>
      <c r="DD37" s="616">
        <v>231999</v>
      </c>
      <c r="DE37" s="611"/>
      <c r="DF37" s="611"/>
      <c r="DG37" s="611"/>
      <c r="DH37" s="611"/>
      <c r="DI37" s="611"/>
      <c r="DJ37" s="611"/>
      <c r="DK37" s="612"/>
      <c r="DL37" s="616">
        <v>231396</v>
      </c>
      <c r="DM37" s="611"/>
      <c r="DN37" s="611"/>
      <c r="DO37" s="611"/>
      <c r="DP37" s="611"/>
      <c r="DQ37" s="611"/>
      <c r="DR37" s="611"/>
      <c r="DS37" s="611"/>
      <c r="DT37" s="611"/>
      <c r="DU37" s="611"/>
      <c r="DV37" s="612"/>
      <c r="DW37" s="613">
        <v>11.8</v>
      </c>
      <c r="DX37" s="614"/>
      <c r="DY37" s="614"/>
      <c r="DZ37" s="614"/>
      <c r="EA37" s="614"/>
      <c r="EB37" s="614"/>
      <c r="EC37" s="642"/>
    </row>
    <row r="38" spans="2:133" ht="11.25" customHeight="1" x14ac:dyDescent="0.15">
      <c r="B38" s="608" t="s">
        <v>291</v>
      </c>
      <c r="C38" s="416"/>
      <c r="D38" s="416"/>
      <c r="E38" s="416"/>
      <c r="F38" s="416"/>
      <c r="G38" s="416"/>
      <c r="H38" s="416"/>
      <c r="I38" s="416"/>
      <c r="J38" s="416"/>
      <c r="K38" s="416"/>
      <c r="L38" s="416"/>
      <c r="M38" s="416"/>
      <c r="N38" s="416"/>
      <c r="O38" s="416"/>
      <c r="P38" s="416"/>
      <c r="Q38" s="609"/>
      <c r="R38" s="610">
        <v>120318</v>
      </c>
      <c r="S38" s="369"/>
      <c r="T38" s="369"/>
      <c r="U38" s="369"/>
      <c r="V38" s="369"/>
      <c r="W38" s="369"/>
      <c r="X38" s="369"/>
      <c r="Y38" s="623"/>
      <c r="Z38" s="643">
        <v>3.7</v>
      </c>
      <c r="AA38" s="643"/>
      <c r="AB38" s="643"/>
      <c r="AC38" s="643"/>
      <c r="AD38" s="644" t="s">
        <v>34</v>
      </c>
      <c r="AE38" s="644"/>
      <c r="AF38" s="644"/>
      <c r="AG38" s="644"/>
      <c r="AH38" s="644"/>
      <c r="AI38" s="644"/>
      <c r="AJ38" s="644"/>
      <c r="AK38" s="644"/>
      <c r="AL38" s="613" t="s">
        <v>34</v>
      </c>
      <c r="AM38" s="357"/>
      <c r="AN38" s="357"/>
      <c r="AO38" s="645"/>
      <c r="AQ38" s="638" t="s">
        <v>148</v>
      </c>
      <c r="AR38" s="474"/>
      <c r="AS38" s="474"/>
      <c r="AT38" s="474"/>
      <c r="AU38" s="474"/>
      <c r="AV38" s="474"/>
      <c r="AW38" s="474"/>
      <c r="AX38" s="474"/>
      <c r="AY38" s="639"/>
      <c r="AZ38" s="610" t="s">
        <v>34</v>
      </c>
      <c r="BA38" s="369"/>
      <c r="BB38" s="369"/>
      <c r="BC38" s="369"/>
      <c r="BD38" s="611"/>
      <c r="BE38" s="611"/>
      <c r="BF38" s="640"/>
      <c r="BG38" s="608" t="s">
        <v>407</v>
      </c>
      <c r="BH38" s="416"/>
      <c r="BI38" s="416"/>
      <c r="BJ38" s="416"/>
      <c r="BK38" s="416"/>
      <c r="BL38" s="416"/>
      <c r="BM38" s="416"/>
      <c r="BN38" s="416"/>
      <c r="BO38" s="416"/>
      <c r="BP38" s="416"/>
      <c r="BQ38" s="416"/>
      <c r="BR38" s="416"/>
      <c r="BS38" s="416"/>
      <c r="BT38" s="416"/>
      <c r="BU38" s="609"/>
      <c r="BV38" s="610">
        <v>416</v>
      </c>
      <c r="BW38" s="369"/>
      <c r="BX38" s="369"/>
      <c r="BY38" s="369"/>
      <c r="BZ38" s="369"/>
      <c r="CA38" s="369"/>
      <c r="CB38" s="641"/>
      <c r="CD38" s="608" t="s">
        <v>293</v>
      </c>
      <c r="CE38" s="416"/>
      <c r="CF38" s="416"/>
      <c r="CG38" s="416"/>
      <c r="CH38" s="416"/>
      <c r="CI38" s="416"/>
      <c r="CJ38" s="416"/>
      <c r="CK38" s="416"/>
      <c r="CL38" s="416"/>
      <c r="CM38" s="416"/>
      <c r="CN38" s="416"/>
      <c r="CO38" s="416"/>
      <c r="CP38" s="416"/>
      <c r="CQ38" s="609"/>
      <c r="CR38" s="610">
        <v>284826</v>
      </c>
      <c r="CS38" s="369"/>
      <c r="CT38" s="369"/>
      <c r="CU38" s="369"/>
      <c r="CV38" s="369"/>
      <c r="CW38" s="369"/>
      <c r="CX38" s="369"/>
      <c r="CY38" s="623"/>
      <c r="CZ38" s="613">
        <v>8.9</v>
      </c>
      <c r="DA38" s="614"/>
      <c r="DB38" s="614"/>
      <c r="DC38" s="615"/>
      <c r="DD38" s="616">
        <v>244491</v>
      </c>
      <c r="DE38" s="369"/>
      <c r="DF38" s="369"/>
      <c r="DG38" s="369"/>
      <c r="DH38" s="369"/>
      <c r="DI38" s="369"/>
      <c r="DJ38" s="369"/>
      <c r="DK38" s="623"/>
      <c r="DL38" s="616">
        <v>164808</v>
      </c>
      <c r="DM38" s="369"/>
      <c r="DN38" s="369"/>
      <c r="DO38" s="369"/>
      <c r="DP38" s="369"/>
      <c r="DQ38" s="369"/>
      <c r="DR38" s="369"/>
      <c r="DS38" s="369"/>
      <c r="DT38" s="369"/>
      <c r="DU38" s="369"/>
      <c r="DV38" s="623"/>
      <c r="DW38" s="613">
        <v>8.4</v>
      </c>
      <c r="DX38" s="614"/>
      <c r="DY38" s="614"/>
      <c r="DZ38" s="614"/>
      <c r="EA38" s="614"/>
      <c r="EB38" s="614"/>
      <c r="EC38" s="642"/>
    </row>
    <row r="39" spans="2:133" ht="11.25" customHeight="1" x14ac:dyDescent="0.15">
      <c r="B39" s="608" t="s">
        <v>408</v>
      </c>
      <c r="C39" s="416"/>
      <c r="D39" s="416"/>
      <c r="E39" s="416"/>
      <c r="F39" s="416"/>
      <c r="G39" s="416"/>
      <c r="H39" s="416"/>
      <c r="I39" s="416"/>
      <c r="J39" s="416"/>
      <c r="K39" s="416"/>
      <c r="L39" s="416"/>
      <c r="M39" s="416"/>
      <c r="N39" s="416"/>
      <c r="O39" s="416"/>
      <c r="P39" s="416"/>
      <c r="Q39" s="609"/>
      <c r="R39" s="610" t="s">
        <v>34</v>
      </c>
      <c r="S39" s="369"/>
      <c r="T39" s="369"/>
      <c r="U39" s="369"/>
      <c r="V39" s="369"/>
      <c r="W39" s="369"/>
      <c r="X39" s="369"/>
      <c r="Y39" s="623"/>
      <c r="Z39" s="643" t="s">
        <v>34</v>
      </c>
      <c r="AA39" s="643"/>
      <c r="AB39" s="643"/>
      <c r="AC39" s="643"/>
      <c r="AD39" s="644" t="s">
        <v>34</v>
      </c>
      <c r="AE39" s="644"/>
      <c r="AF39" s="644"/>
      <c r="AG39" s="644"/>
      <c r="AH39" s="644"/>
      <c r="AI39" s="644"/>
      <c r="AJ39" s="644"/>
      <c r="AK39" s="644"/>
      <c r="AL39" s="613" t="s">
        <v>34</v>
      </c>
      <c r="AM39" s="357"/>
      <c r="AN39" s="357"/>
      <c r="AO39" s="645"/>
      <c r="AQ39" s="638" t="s">
        <v>412</v>
      </c>
      <c r="AR39" s="474"/>
      <c r="AS39" s="474"/>
      <c r="AT39" s="474"/>
      <c r="AU39" s="474"/>
      <c r="AV39" s="474"/>
      <c r="AW39" s="474"/>
      <c r="AX39" s="474"/>
      <c r="AY39" s="639"/>
      <c r="AZ39" s="610" t="s">
        <v>34</v>
      </c>
      <c r="BA39" s="369"/>
      <c r="BB39" s="369"/>
      <c r="BC39" s="369"/>
      <c r="BD39" s="611"/>
      <c r="BE39" s="611"/>
      <c r="BF39" s="640"/>
      <c r="BG39" s="608" t="s">
        <v>402</v>
      </c>
      <c r="BH39" s="416"/>
      <c r="BI39" s="416"/>
      <c r="BJ39" s="416"/>
      <c r="BK39" s="416"/>
      <c r="BL39" s="416"/>
      <c r="BM39" s="416"/>
      <c r="BN39" s="416"/>
      <c r="BO39" s="416"/>
      <c r="BP39" s="416"/>
      <c r="BQ39" s="416"/>
      <c r="BR39" s="416"/>
      <c r="BS39" s="416"/>
      <c r="BT39" s="416"/>
      <c r="BU39" s="609"/>
      <c r="BV39" s="610">
        <v>536</v>
      </c>
      <c r="BW39" s="369"/>
      <c r="BX39" s="369"/>
      <c r="BY39" s="369"/>
      <c r="BZ39" s="369"/>
      <c r="CA39" s="369"/>
      <c r="CB39" s="641"/>
      <c r="CD39" s="608" t="s">
        <v>413</v>
      </c>
      <c r="CE39" s="416"/>
      <c r="CF39" s="416"/>
      <c r="CG39" s="416"/>
      <c r="CH39" s="416"/>
      <c r="CI39" s="416"/>
      <c r="CJ39" s="416"/>
      <c r="CK39" s="416"/>
      <c r="CL39" s="416"/>
      <c r="CM39" s="416"/>
      <c r="CN39" s="416"/>
      <c r="CO39" s="416"/>
      <c r="CP39" s="416"/>
      <c r="CQ39" s="609"/>
      <c r="CR39" s="610">
        <v>493775</v>
      </c>
      <c r="CS39" s="611"/>
      <c r="CT39" s="611"/>
      <c r="CU39" s="611"/>
      <c r="CV39" s="611"/>
      <c r="CW39" s="611"/>
      <c r="CX39" s="611"/>
      <c r="CY39" s="612"/>
      <c r="CZ39" s="613">
        <v>15.4</v>
      </c>
      <c r="DA39" s="614"/>
      <c r="DB39" s="614"/>
      <c r="DC39" s="615"/>
      <c r="DD39" s="616">
        <v>448215</v>
      </c>
      <c r="DE39" s="611"/>
      <c r="DF39" s="611"/>
      <c r="DG39" s="611"/>
      <c r="DH39" s="611"/>
      <c r="DI39" s="611"/>
      <c r="DJ39" s="611"/>
      <c r="DK39" s="612"/>
      <c r="DL39" s="616" t="s">
        <v>34</v>
      </c>
      <c r="DM39" s="611"/>
      <c r="DN39" s="611"/>
      <c r="DO39" s="611"/>
      <c r="DP39" s="611"/>
      <c r="DQ39" s="611"/>
      <c r="DR39" s="611"/>
      <c r="DS39" s="611"/>
      <c r="DT39" s="611"/>
      <c r="DU39" s="611"/>
      <c r="DV39" s="612"/>
      <c r="DW39" s="613" t="s">
        <v>34</v>
      </c>
      <c r="DX39" s="614"/>
      <c r="DY39" s="614"/>
      <c r="DZ39" s="614"/>
      <c r="EA39" s="614"/>
      <c r="EB39" s="614"/>
      <c r="EC39" s="642"/>
    </row>
    <row r="40" spans="2:133" ht="11.25" customHeight="1" x14ac:dyDescent="0.15">
      <c r="B40" s="608" t="s">
        <v>115</v>
      </c>
      <c r="C40" s="416"/>
      <c r="D40" s="416"/>
      <c r="E40" s="416"/>
      <c r="F40" s="416"/>
      <c r="G40" s="416"/>
      <c r="H40" s="416"/>
      <c r="I40" s="416"/>
      <c r="J40" s="416"/>
      <c r="K40" s="416"/>
      <c r="L40" s="416"/>
      <c r="M40" s="416"/>
      <c r="N40" s="416"/>
      <c r="O40" s="416"/>
      <c r="P40" s="416"/>
      <c r="Q40" s="609"/>
      <c r="R40" s="610">
        <v>3618</v>
      </c>
      <c r="S40" s="369"/>
      <c r="T40" s="369"/>
      <c r="U40" s="369"/>
      <c r="V40" s="369"/>
      <c r="W40" s="369"/>
      <c r="X40" s="369"/>
      <c r="Y40" s="623"/>
      <c r="Z40" s="643">
        <v>0.1</v>
      </c>
      <c r="AA40" s="643"/>
      <c r="AB40" s="643"/>
      <c r="AC40" s="643"/>
      <c r="AD40" s="644" t="s">
        <v>34</v>
      </c>
      <c r="AE40" s="644"/>
      <c r="AF40" s="644"/>
      <c r="AG40" s="644"/>
      <c r="AH40" s="644"/>
      <c r="AI40" s="644"/>
      <c r="AJ40" s="644"/>
      <c r="AK40" s="644"/>
      <c r="AL40" s="613" t="s">
        <v>34</v>
      </c>
      <c r="AM40" s="357"/>
      <c r="AN40" s="357"/>
      <c r="AO40" s="645"/>
      <c r="AQ40" s="638" t="s">
        <v>415</v>
      </c>
      <c r="AR40" s="474"/>
      <c r="AS40" s="474"/>
      <c r="AT40" s="474"/>
      <c r="AU40" s="474"/>
      <c r="AV40" s="474"/>
      <c r="AW40" s="474"/>
      <c r="AX40" s="474"/>
      <c r="AY40" s="639"/>
      <c r="AZ40" s="610" t="s">
        <v>34</v>
      </c>
      <c r="BA40" s="369"/>
      <c r="BB40" s="369"/>
      <c r="BC40" s="369"/>
      <c r="BD40" s="611"/>
      <c r="BE40" s="611"/>
      <c r="BF40" s="640"/>
      <c r="BG40" s="604" t="s">
        <v>197</v>
      </c>
      <c r="BH40" s="465"/>
      <c r="BI40" s="465"/>
      <c r="BJ40" s="465"/>
      <c r="BK40" s="465"/>
      <c r="BL40" s="7"/>
      <c r="BM40" s="416" t="s">
        <v>416</v>
      </c>
      <c r="BN40" s="416"/>
      <c r="BO40" s="416"/>
      <c r="BP40" s="416"/>
      <c r="BQ40" s="416"/>
      <c r="BR40" s="416"/>
      <c r="BS40" s="416"/>
      <c r="BT40" s="416"/>
      <c r="BU40" s="609"/>
      <c r="BV40" s="610">
        <v>81</v>
      </c>
      <c r="BW40" s="369"/>
      <c r="BX40" s="369"/>
      <c r="BY40" s="369"/>
      <c r="BZ40" s="369"/>
      <c r="CA40" s="369"/>
      <c r="CB40" s="641"/>
      <c r="CD40" s="608" t="s">
        <v>417</v>
      </c>
      <c r="CE40" s="416"/>
      <c r="CF40" s="416"/>
      <c r="CG40" s="416"/>
      <c r="CH40" s="416"/>
      <c r="CI40" s="416"/>
      <c r="CJ40" s="416"/>
      <c r="CK40" s="416"/>
      <c r="CL40" s="416"/>
      <c r="CM40" s="416"/>
      <c r="CN40" s="416"/>
      <c r="CO40" s="416"/>
      <c r="CP40" s="416"/>
      <c r="CQ40" s="609"/>
      <c r="CR40" s="610">
        <v>2480</v>
      </c>
      <c r="CS40" s="369"/>
      <c r="CT40" s="369"/>
      <c r="CU40" s="369"/>
      <c r="CV40" s="369"/>
      <c r="CW40" s="369"/>
      <c r="CX40" s="369"/>
      <c r="CY40" s="623"/>
      <c r="CZ40" s="613">
        <v>0.1</v>
      </c>
      <c r="DA40" s="614"/>
      <c r="DB40" s="614"/>
      <c r="DC40" s="615"/>
      <c r="DD40" s="616" t="s">
        <v>34</v>
      </c>
      <c r="DE40" s="369"/>
      <c r="DF40" s="369"/>
      <c r="DG40" s="369"/>
      <c r="DH40" s="369"/>
      <c r="DI40" s="369"/>
      <c r="DJ40" s="369"/>
      <c r="DK40" s="623"/>
      <c r="DL40" s="616" t="s">
        <v>34</v>
      </c>
      <c r="DM40" s="369"/>
      <c r="DN40" s="369"/>
      <c r="DO40" s="369"/>
      <c r="DP40" s="369"/>
      <c r="DQ40" s="369"/>
      <c r="DR40" s="369"/>
      <c r="DS40" s="369"/>
      <c r="DT40" s="369"/>
      <c r="DU40" s="369"/>
      <c r="DV40" s="623"/>
      <c r="DW40" s="613" t="s">
        <v>34</v>
      </c>
      <c r="DX40" s="614"/>
      <c r="DY40" s="614"/>
      <c r="DZ40" s="614"/>
      <c r="EA40" s="614"/>
      <c r="EB40" s="614"/>
      <c r="EC40" s="642"/>
    </row>
    <row r="41" spans="2:133" ht="11.25" customHeight="1" x14ac:dyDescent="0.15">
      <c r="B41" s="588" t="s">
        <v>420</v>
      </c>
      <c r="C41" s="589"/>
      <c r="D41" s="589"/>
      <c r="E41" s="589"/>
      <c r="F41" s="589"/>
      <c r="G41" s="589"/>
      <c r="H41" s="589"/>
      <c r="I41" s="589"/>
      <c r="J41" s="589"/>
      <c r="K41" s="589"/>
      <c r="L41" s="589"/>
      <c r="M41" s="589"/>
      <c r="N41" s="589"/>
      <c r="O41" s="589"/>
      <c r="P41" s="589"/>
      <c r="Q41" s="590"/>
      <c r="R41" s="591">
        <v>3256098</v>
      </c>
      <c r="S41" s="630"/>
      <c r="T41" s="630"/>
      <c r="U41" s="630"/>
      <c r="V41" s="630"/>
      <c r="W41" s="630"/>
      <c r="X41" s="630"/>
      <c r="Y41" s="633"/>
      <c r="Z41" s="634">
        <v>100</v>
      </c>
      <c r="AA41" s="634"/>
      <c r="AB41" s="634"/>
      <c r="AC41" s="634"/>
      <c r="AD41" s="635">
        <v>1965143</v>
      </c>
      <c r="AE41" s="635"/>
      <c r="AF41" s="635"/>
      <c r="AG41" s="635"/>
      <c r="AH41" s="635"/>
      <c r="AI41" s="635"/>
      <c r="AJ41" s="635"/>
      <c r="AK41" s="635"/>
      <c r="AL41" s="594">
        <v>100</v>
      </c>
      <c r="AM41" s="636"/>
      <c r="AN41" s="636"/>
      <c r="AO41" s="637"/>
      <c r="AQ41" s="638" t="s">
        <v>421</v>
      </c>
      <c r="AR41" s="474"/>
      <c r="AS41" s="474"/>
      <c r="AT41" s="474"/>
      <c r="AU41" s="474"/>
      <c r="AV41" s="474"/>
      <c r="AW41" s="474"/>
      <c r="AX41" s="474"/>
      <c r="AY41" s="639"/>
      <c r="AZ41" s="610">
        <v>97972</v>
      </c>
      <c r="BA41" s="369"/>
      <c r="BB41" s="369"/>
      <c r="BC41" s="369"/>
      <c r="BD41" s="611"/>
      <c r="BE41" s="611"/>
      <c r="BF41" s="640"/>
      <c r="BG41" s="604"/>
      <c r="BH41" s="465"/>
      <c r="BI41" s="465"/>
      <c r="BJ41" s="465"/>
      <c r="BK41" s="465"/>
      <c r="BL41" s="7"/>
      <c r="BM41" s="416" t="s">
        <v>390</v>
      </c>
      <c r="BN41" s="416"/>
      <c r="BO41" s="416"/>
      <c r="BP41" s="416"/>
      <c r="BQ41" s="416"/>
      <c r="BR41" s="416"/>
      <c r="BS41" s="416"/>
      <c r="BT41" s="416"/>
      <c r="BU41" s="609"/>
      <c r="BV41" s="610">
        <v>2</v>
      </c>
      <c r="BW41" s="369"/>
      <c r="BX41" s="369"/>
      <c r="BY41" s="369"/>
      <c r="BZ41" s="369"/>
      <c r="CA41" s="369"/>
      <c r="CB41" s="641"/>
      <c r="CD41" s="608" t="s">
        <v>228</v>
      </c>
      <c r="CE41" s="416"/>
      <c r="CF41" s="416"/>
      <c r="CG41" s="416"/>
      <c r="CH41" s="416"/>
      <c r="CI41" s="416"/>
      <c r="CJ41" s="416"/>
      <c r="CK41" s="416"/>
      <c r="CL41" s="416"/>
      <c r="CM41" s="416"/>
      <c r="CN41" s="416"/>
      <c r="CO41" s="416"/>
      <c r="CP41" s="416"/>
      <c r="CQ41" s="609"/>
      <c r="CR41" s="610" t="s">
        <v>34</v>
      </c>
      <c r="CS41" s="611"/>
      <c r="CT41" s="611"/>
      <c r="CU41" s="611"/>
      <c r="CV41" s="611"/>
      <c r="CW41" s="611"/>
      <c r="CX41" s="611"/>
      <c r="CY41" s="612"/>
      <c r="CZ41" s="613" t="s">
        <v>34</v>
      </c>
      <c r="DA41" s="614"/>
      <c r="DB41" s="614"/>
      <c r="DC41" s="615"/>
      <c r="DD41" s="616" t="s">
        <v>34</v>
      </c>
      <c r="DE41" s="611"/>
      <c r="DF41" s="611"/>
      <c r="DG41" s="611"/>
      <c r="DH41" s="611"/>
      <c r="DI41" s="611"/>
      <c r="DJ41" s="611"/>
      <c r="DK41" s="612"/>
      <c r="DL41" s="617"/>
      <c r="DM41" s="618"/>
      <c r="DN41" s="618"/>
      <c r="DO41" s="618"/>
      <c r="DP41" s="618"/>
      <c r="DQ41" s="618"/>
      <c r="DR41" s="618"/>
      <c r="DS41" s="618"/>
      <c r="DT41" s="618"/>
      <c r="DU41" s="618"/>
      <c r="DV41" s="619"/>
      <c r="DW41" s="620"/>
      <c r="DX41" s="621"/>
      <c r="DY41" s="621"/>
      <c r="DZ41" s="621"/>
      <c r="EA41" s="621"/>
      <c r="EB41" s="621"/>
      <c r="EC41" s="622"/>
    </row>
    <row r="42" spans="2:133" ht="11.25" customHeight="1" x14ac:dyDescent="0.15">
      <c r="AQ42" s="627" t="s">
        <v>422</v>
      </c>
      <c r="AR42" s="628"/>
      <c r="AS42" s="628"/>
      <c r="AT42" s="628"/>
      <c r="AU42" s="628"/>
      <c r="AV42" s="628"/>
      <c r="AW42" s="628"/>
      <c r="AX42" s="628"/>
      <c r="AY42" s="629"/>
      <c r="AZ42" s="591">
        <v>186854</v>
      </c>
      <c r="BA42" s="630"/>
      <c r="BB42" s="630"/>
      <c r="BC42" s="630"/>
      <c r="BD42" s="592"/>
      <c r="BE42" s="592"/>
      <c r="BF42" s="631"/>
      <c r="BG42" s="392"/>
      <c r="BH42" s="393"/>
      <c r="BI42" s="393"/>
      <c r="BJ42" s="393"/>
      <c r="BK42" s="393"/>
      <c r="BL42" s="20"/>
      <c r="BM42" s="589" t="s">
        <v>39</v>
      </c>
      <c r="BN42" s="589"/>
      <c r="BO42" s="589"/>
      <c r="BP42" s="589"/>
      <c r="BQ42" s="589"/>
      <c r="BR42" s="589"/>
      <c r="BS42" s="589"/>
      <c r="BT42" s="589"/>
      <c r="BU42" s="590"/>
      <c r="BV42" s="591">
        <v>434</v>
      </c>
      <c r="BW42" s="630"/>
      <c r="BX42" s="630"/>
      <c r="BY42" s="630"/>
      <c r="BZ42" s="630"/>
      <c r="CA42" s="630"/>
      <c r="CB42" s="632"/>
      <c r="CD42" s="608" t="s">
        <v>423</v>
      </c>
      <c r="CE42" s="416"/>
      <c r="CF42" s="416"/>
      <c r="CG42" s="416"/>
      <c r="CH42" s="416"/>
      <c r="CI42" s="416"/>
      <c r="CJ42" s="416"/>
      <c r="CK42" s="416"/>
      <c r="CL42" s="416"/>
      <c r="CM42" s="416"/>
      <c r="CN42" s="416"/>
      <c r="CO42" s="416"/>
      <c r="CP42" s="416"/>
      <c r="CQ42" s="609"/>
      <c r="CR42" s="610">
        <v>222271</v>
      </c>
      <c r="CS42" s="611"/>
      <c r="CT42" s="611"/>
      <c r="CU42" s="611"/>
      <c r="CV42" s="611"/>
      <c r="CW42" s="611"/>
      <c r="CX42" s="611"/>
      <c r="CY42" s="612"/>
      <c r="CZ42" s="613">
        <v>6.9</v>
      </c>
      <c r="DA42" s="614"/>
      <c r="DB42" s="614"/>
      <c r="DC42" s="615"/>
      <c r="DD42" s="616">
        <v>66142</v>
      </c>
      <c r="DE42" s="611"/>
      <c r="DF42" s="611"/>
      <c r="DG42" s="611"/>
      <c r="DH42" s="611"/>
      <c r="DI42" s="611"/>
      <c r="DJ42" s="611"/>
      <c r="DK42" s="612"/>
      <c r="DL42" s="617"/>
      <c r="DM42" s="618"/>
      <c r="DN42" s="618"/>
      <c r="DO42" s="618"/>
      <c r="DP42" s="618"/>
      <c r="DQ42" s="618"/>
      <c r="DR42" s="618"/>
      <c r="DS42" s="618"/>
      <c r="DT42" s="618"/>
      <c r="DU42" s="618"/>
      <c r="DV42" s="619"/>
      <c r="DW42" s="620"/>
      <c r="DX42" s="621"/>
      <c r="DY42" s="621"/>
      <c r="DZ42" s="621"/>
      <c r="EA42" s="621"/>
      <c r="EB42" s="621"/>
      <c r="EC42" s="622"/>
    </row>
    <row r="43" spans="2:133" ht="11.25" customHeight="1" x14ac:dyDescent="0.15">
      <c r="B43" s="1" t="s">
        <v>321</v>
      </c>
      <c r="CD43" s="608" t="s">
        <v>424</v>
      </c>
      <c r="CE43" s="416"/>
      <c r="CF43" s="416"/>
      <c r="CG43" s="416"/>
      <c r="CH43" s="416"/>
      <c r="CI43" s="416"/>
      <c r="CJ43" s="416"/>
      <c r="CK43" s="416"/>
      <c r="CL43" s="416"/>
      <c r="CM43" s="416"/>
      <c r="CN43" s="416"/>
      <c r="CO43" s="416"/>
      <c r="CP43" s="416"/>
      <c r="CQ43" s="609"/>
      <c r="CR43" s="610">
        <v>6168</v>
      </c>
      <c r="CS43" s="611"/>
      <c r="CT43" s="611"/>
      <c r="CU43" s="611"/>
      <c r="CV43" s="611"/>
      <c r="CW43" s="611"/>
      <c r="CX43" s="611"/>
      <c r="CY43" s="612"/>
      <c r="CZ43" s="613">
        <v>0.2</v>
      </c>
      <c r="DA43" s="614"/>
      <c r="DB43" s="614"/>
      <c r="DC43" s="615"/>
      <c r="DD43" s="616">
        <v>6168</v>
      </c>
      <c r="DE43" s="611"/>
      <c r="DF43" s="611"/>
      <c r="DG43" s="611"/>
      <c r="DH43" s="611"/>
      <c r="DI43" s="611"/>
      <c r="DJ43" s="611"/>
      <c r="DK43" s="612"/>
      <c r="DL43" s="617"/>
      <c r="DM43" s="618"/>
      <c r="DN43" s="618"/>
      <c r="DO43" s="618"/>
      <c r="DP43" s="618"/>
      <c r="DQ43" s="618"/>
      <c r="DR43" s="618"/>
      <c r="DS43" s="618"/>
      <c r="DT43" s="618"/>
      <c r="DU43" s="618"/>
      <c r="DV43" s="619"/>
      <c r="DW43" s="620"/>
      <c r="DX43" s="621"/>
      <c r="DY43" s="621"/>
      <c r="DZ43" s="621"/>
      <c r="EA43" s="621"/>
      <c r="EB43" s="621"/>
      <c r="EC43" s="622"/>
    </row>
    <row r="44" spans="2:133" ht="11.25" customHeight="1" x14ac:dyDescent="0.15">
      <c r="B44" s="625" t="s">
        <v>426</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397" t="s">
        <v>251</v>
      </c>
      <c r="CE44" s="399"/>
      <c r="CF44" s="608" t="s">
        <v>418</v>
      </c>
      <c r="CG44" s="416"/>
      <c r="CH44" s="416"/>
      <c r="CI44" s="416"/>
      <c r="CJ44" s="416"/>
      <c r="CK44" s="416"/>
      <c r="CL44" s="416"/>
      <c r="CM44" s="416"/>
      <c r="CN44" s="416"/>
      <c r="CO44" s="416"/>
      <c r="CP44" s="416"/>
      <c r="CQ44" s="609"/>
      <c r="CR44" s="610">
        <v>217046</v>
      </c>
      <c r="CS44" s="369"/>
      <c r="CT44" s="369"/>
      <c r="CU44" s="369"/>
      <c r="CV44" s="369"/>
      <c r="CW44" s="369"/>
      <c r="CX44" s="369"/>
      <c r="CY44" s="623"/>
      <c r="CZ44" s="613">
        <v>6.8</v>
      </c>
      <c r="DA44" s="357"/>
      <c r="DB44" s="357"/>
      <c r="DC44" s="624"/>
      <c r="DD44" s="616">
        <v>65517</v>
      </c>
      <c r="DE44" s="369"/>
      <c r="DF44" s="369"/>
      <c r="DG44" s="369"/>
      <c r="DH44" s="369"/>
      <c r="DI44" s="369"/>
      <c r="DJ44" s="369"/>
      <c r="DK44" s="623"/>
      <c r="DL44" s="617"/>
      <c r="DM44" s="618"/>
      <c r="DN44" s="618"/>
      <c r="DO44" s="618"/>
      <c r="DP44" s="618"/>
      <c r="DQ44" s="618"/>
      <c r="DR44" s="618"/>
      <c r="DS44" s="618"/>
      <c r="DT44" s="618"/>
      <c r="DU44" s="618"/>
      <c r="DV44" s="619"/>
      <c r="DW44" s="620"/>
      <c r="DX44" s="621"/>
      <c r="DY44" s="621"/>
      <c r="DZ44" s="621"/>
      <c r="EA44" s="621"/>
      <c r="EB44" s="621"/>
      <c r="EC44" s="622"/>
    </row>
    <row r="45" spans="2:133" ht="11.25" customHeight="1" x14ac:dyDescent="0.15">
      <c r="B45" s="625" t="s">
        <v>427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400"/>
      <c r="CE45" s="402"/>
      <c r="CF45" s="608" t="s">
        <v>429</v>
      </c>
      <c r="CG45" s="416"/>
      <c r="CH45" s="416"/>
      <c r="CI45" s="416"/>
      <c r="CJ45" s="416"/>
      <c r="CK45" s="416"/>
      <c r="CL45" s="416"/>
      <c r="CM45" s="416"/>
      <c r="CN45" s="416"/>
      <c r="CO45" s="416"/>
      <c r="CP45" s="416"/>
      <c r="CQ45" s="609"/>
      <c r="CR45" s="610">
        <v>113787</v>
      </c>
      <c r="CS45" s="611"/>
      <c r="CT45" s="611"/>
      <c r="CU45" s="611"/>
      <c r="CV45" s="611"/>
      <c r="CW45" s="611"/>
      <c r="CX45" s="611"/>
      <c r="CY45" s="612"/>
      <c r="CZ45" s="613">
        <v>3.6</v>
      </c>
      <c r="DA45" s="614"/>
      <c r="DB45" s="614"/>
      <c r="DC45" s="615"/>
      <c r="DD45" s="616">
        <v>35949</v>
      </c>
      <c r="DE45" s="611"/>
      <c r="DF45" s="611"/>
      <c r="DG45" s="611"/>
      <c r="DH45" s="611"/>
      <c r="DI45" s="611"/>
      <c r="DJ45" s="611"/>
      <c r="DK45" s="612"/>
      <c r="DL45" s="617"/>
      <c r="DM45" s="618"/>
      <c r="DN45" s="618"/>
      <c r="DO45" s="618"/>
      <c r="DP45" s="618"/>
      <c r="DQ45" s="618"/>
      <c r="DR45" s="618"/>
      <c r="DS45" s="618"/>
      <c r="DT45" s="618"/>
      <c r="DU45" s="618"/>
      <c r="DV45" s="619"/>
      <c r="DW45" s="620"/>
      <c r="DX45" s="621"/>
      <c r="DY45" s="621"/>
      <c r="DZ45" s="621"/>
      <c r="EA45" s="621"/>
      <c r="EB45" s="621"/>
      <c r="EC45" s="622"/>
    </row>
    <row r="46" spans="2:133" ht="11.25" customHeight="1" x14ac:dyDescent="0.15">
      <c r="B46" s="41"/>
      <c r="CD46" s="400"/>
      <c r="CE46" s="402"/>
      <c r="CF46" s="608" t="s">
        <v>430</v>
      </c>
      <c r="CG46" s="416"/>
      <c r="CH46" s="416"/>
      <c r="CI46" s="416"/>
      <c r="CJ46" s="416"/>
      <c r="CK46" s="416"/>
      <c r="CL46" s="416"/>
      <c r="CM46" s="416"/>
      <c r="CN46" s="416"/>
      <c r="CO46" s="416"/>
      <c r="CP46" s="416"/>
      <c r="CQ46" s="609"/>
      <c r="CR46" s="610">
        <v>45611</v>
      </c>
      <c r="CS46" s="369"/>
      <c r="CT46" s="369"/>
      <c r="CU46" s="369"/>
      <c r="CV46" s="369"/>
      <c r="CW46" s="369"/>
      <c r="CX46" s="369"/>
      <c r="CY46" s="623"/>
      <c r="CZ46" s="613">
        <v>1.4</v>
      </c>
      <c r="DA46" s="357"/>
      <c r="DB46" s="357"/>
      <c r="DC46" s="624"/>
      <c r="DD46" s="616">
        <v>27945</v>
      </c>
      <c r="DE46" s="369"/>
      <c r="DF46" s="369"/>
      <c r="DG46" s="369"/>
      <c r="DH46" s="369"/>
      <c r="DI46" s="369"/>
      <c r="DJ46" s="369"/>
      <c r="DK46" s="623"/>
      <c r="DL46" s="617"/>
      <c r="DM46" s="618"/>
      <c r="DN46" s="618"/>
      <c r="DO46" s="618"/>
      <c r="DP46" s="618"/>
      <c r="DQ46" s="618"/>
      <c r="DR46" s="618"/>
      <c r="DS46" s="618"/>
      <c r="DT46" s="618"/>
      <c r="DU46" s="618"/>
      <c r="DV46" s="619"/>
      <c r="DW46" s="620"/>
      <c r="DX46" s="621"/>
      <c r="DY46" s="621"/>
      <c r="DZ46" s="621"/>
      <c r="EA46" s="621"/>
      <c r="EB46" s="621"/>
      <c r="EC46" s="622"/>
    </row>
    <row r="47" spans="2:133" ht="11.25" customHeight="1" x14ac:dyDescent="0.15">
      <c r="B47" s="41"/>
      <c r="CD47" s="400"/>
      <c r="CE47" s="402"/>
      <c r="CF47" s="608" t="s">
        <v>431</v>
      </c>
      <c r="CG47" s="416"/>
      <c r="CH47" s="416"/>
      <c r="CI47" s="416"/>
      <c r="CJ47" s="416"/>
      <c r="CK47" s="416"/>
      <c r="CL47" s="416"/>
      <c r="CM47" s="416"/>
      <c r="CN47" s="416"/>
      <c r="CO47" s="416"/>
      <c r="CP47" s="416"/>
      <c r="CQ47" s="609"/>
      <c r="CR47" s="610">
        <v>5225</v>
      </c>
      <c r="CS47" s="611"/>
      <c r="CT47" s="611"/>
      <c r="CU47" s="611"/>
      <c r="CV47" s="611"/>
      <c r="CW47" s="611"/>
      <c r="CX47" s="611"/>
      <c r="CY47" s="612"/>
      <c r="CZ47" s="613">
        <v>0.2</v>
      </c>
      <c r="DA47" s="614"/>
      <c r="DB47" s="614"/>
      <c r="DC47" s="615"/>
      <c r="DD47" s="616">
        <v>625</v>
      </c>
      <c r="DE47" s="611"/>
      <c r="DF47" s="611"/>
      <c r="DG47" s="611"/>
      <c r="DH47" s="611"/>
      <c r="DI47" s="611"/>
      <c r="DJ47" s="611"/>
      <c r="DK47" s="612"/>
      <c r="DL47" s="617"/>
      <c r="DM47" s="618"/>
      <c r="DN47" s="618"/>
      <c r="DO47" s="618"/>
      <c r="DP47" s="618"/>
      <c r="DQ47" s="618"/>
      <c r="DR47" s="618"/>
      <c r="DS47" s="618"/>
      <c r="DT47" s="618"/>
      <c r="DU47" s="618"/>
      <c r="DV47" s="619"/>
      <c r="DW47" s="620"/>
      <c r="DX47" s="621"/>
      <c r="DY47" s="621"/>
      <c r="DZ47" s="621"/>
      <c r="EA47" s="621"/>
      <c r="EB47" s="621"/>
      <c r="EC47" s="622"/>
    </row>
    <row r="48" spans="2:133" x14ac:dyDescent="0.15">
      <c r="B48" s="41"/>
      <c r="CD48" s="403"/>
      <c r="CE48" s="405"/>
      <c r="CF48" s="608" t="s">
        <v>434</v>
      </c>
      <c r="CG48" s="416"/>
      <c r="CH48" s="416"/>
      <c r="CI48" s="416"/>
      <c r="CJ48" s="416"/>
      <c r="CK48" s="416"/>
      <c r="CL48" s="416"/>
      <c r="CM48" s="416"/>
      <c r="CN48" s="416"/>
      <c r="CO48" s="416"/>
      <c r="CP48" s="416"/>
      <c r="CQ48" s="609"/>
      <c r="CR48" s="610" t="s">
        <v>34</v>
      </c>
      <c r="CS48" s="369"/>
      <c r="CT48" s="369"/>
      <c r="CU48" s="369"/>
      <c r="CV48" s="369"/>
      <c r="CW48" s="369"/>
      <c r="CX48" s="369"/>
      <c r="CY48" s="623"/>
      <c r="CZ48" s="613" t="s">
        <v>34</v>
      </c>
      <c r="DA48" s="357"/>
      <c r="DB48" s="357"/>
      <c r="DC48" s="624"/>
      <c r="DD48" s="616" t="s">
        <v>34</v>
      </c>
      <c r="DE48" s="369"/>
      <c r="DF48" s="369"/>
      <c r="DG48" s="369"/>
      <c r="DH48" s="369"/>
      <c r="DI48" s="369"/>
      <c r="DJ48" s="369"/>
      <c r="DK48" s="623"/>
      <c r="DL48" s="617"/>
      <c r="DM48" s="618"/>
      <c r="DN48" s="618"/>
      <c r="DO48" s="618"/>
      <c r="DP48" s="618"/>
      <c r="DQ48" s="618"/>
      <c r="DR48" s="618"/>
      <c r="DS48" s="618"/>
      <c r="DT48" s="618"/>
      <c r="DU48" s="618"/>
      <c r="DV48" s="619"/>
      <c r="DW48" s="620"/>
      <c r="DX48" s="621"/>
      <c r="DY48" s="621"/>
      <c r="DZ48" s="621"/>
      <c r="EA48" s="621"/>
      <c r="EB48" s="621"/>
      <c r="EC48" s="622"/>
    </row>
    <row r="49" spans="2:133" ht="11.25" customHeight="1" x14ac:dyDescent="0.15">
      <c r="B49" s="41"/>
      <c r="CD49" s="588" t="s">
        <v>76</v>
      </c>
      <c r="CE49" s="589"/>
      <c r="CF49" s="589"/>
      <c r="CG49" s="589"/>
      <c r="CH49" s="589"/>
      <c r="CI49" s="589"/>
      <c r="CJ49" s="589"/>
      <c r="CK49" s="589"/>
      <c r="CL49" s="589"/>
      <c r="CM49" s="589"/>
      <c r="CN49" s="589"/>
      <c r="CO49" s="589"/>
      <c r="CP49" s="589"/>
      <c r="CQ49" s="590"/>
      <c r="CR49" s="591">
        <v>3199191</v>
      </c>
      <c r="CS49" s="592"/>
      <c r="CT49" s="592"/>
      <c r="CU49" s="592"/>
      <c r="CV49" s="592"/>
      <c r="CW49" s="592"/>
      <c r="CX49" s="592"/>
      <c r="CY49" s="593"/>
      <c r="CZ49" s="594">
        <v>100</v>
      </c>
      <c r="DA49" s="595"/>
      <c r="DB49" s="595"/>
      <c r="DC49" s="596"/>
      <c r="DD49" s="597">
        <v>2579037</v>
      </c>
      <c r="DE49" s="592"/>
      <c r="DF49" s="592"/>
      <c r="DG49" s="592"/>
      <c r="DH49" s="592"/>
      <c r="DI49" s="592"/>
      <c r="DJ49" s="592"/>
      <c r="DK49" s="593"/>
      <c r="DL49" s="598"/>
      <c r="DM49" s="599"/>
      <c r="DN49" s="599"/>
      <c r="DO49" s="599"/>
      <c r="DP49" s="599"/>
      <c r="DQ49" s="599"/>
      <c r="DR49" s="599"/>
      <c r="DS49" s="599"/>
      <c r="DT49" s="599"/>
      <c r="DU49" s="599"/>
      <c r="DV49" s="600"/>
      <c r="DW49" s="601"/>
      <c r="DX49" s="602"/>
      <c r="DY49" s="602"/>
      <c r="DZ49" s="602"/>
      <c r="EA49" s="602"/>
      <c r="EB49" s="602"/>
      <c r="EC49" s="603"/>
    </row>
  </sheetData>
  <sheetProtection algorithmName="SHA-512" hashValue="iv1SIgmn01FDf8F423w1WeAP1faUQPktvLJ7jzVJPvmFsnZK4YhQtkTRVCMQOrGtOe0hKF1zgg2NGgn6xha2vA==" saltValue="n3s4AzO3QNWbk9FzYRwt9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R7:CY7"/>
    <mergeCell ref="CZ7:DC7"/>
    <mergeCell ref="DD7:DP7"/>
    <mergeCell ref="DQ7:EC7"/>
    <mergeCell ref="B6:Q6"/>
    <mergeCell ref="R6:Y6"/>
    <mergeCell ref="Z6:AC6"/>
    <mergeCell ref="AD6:AK6"/>
    <mergeCell ref="AL6:AO6"/>
    <mergeCell ref="AP6:BF6"/>
    <mergeCell ref="BG6:BN6"/>
    <mergeCell ref="BO6:BR6"/>
    <mergeCell ref="BS6:CB6"/>
    <mergeCell ref="CD5:CQ5"/>
    <mergeCell ref="CR5:CY5"/>
    <mergeCell ref="CZ5:DC5"/>
    <mergeCell ref="DD5:DP5"/>
    <mergeCell ref="DQ5:EC5"/>
    <mergeCell ref="CD6:CQ6"/>
    <mergeCell ref="CR6:CY6"/>
    <mergeCell ref="CZ6:DC6"/>
    <mergeCell ref="DD6:DP6"/>
    <mergeCell ref="DQ6:EC6"/>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B9:Q9"/>
    <mergeCell ref="R9:Y9"/>
    <mergeCell ref="Z9:AC9"/>
    <mergeCell ref="AD9:AK9"/>
    <mergeCell ref="AL9:AO9"/>
    <mergeCell ref="AP9:BF9"/>
    <mergeCell ref="BG9:BN9"/>
    <mergeCell ref="BO9:BR9"/>
    <mergeCell ref="BS9:CB9"/>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DQ9:EC9"/>
    <mergeCell ref="CD10:CQ10"/>
    <mergeCell ref="CR10:CY10"/>
    <mergeCell ref="CZ10:DC10"/>
    <mergeCell ref="DD10:DP10"/>
    <mergeCell ref="DQ10:EC10"/>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B13:Q13"/>
    <mergeCell ref="R13:Y13"/>
    <mergeCell ref="Z13:AC13"/>
    <mergeCell ref="AD13:AK13"/>
    <mergeCell ref="AL13:AO13"/>
    <mergeCell ref="AP13:BF13"/>
    <mergeCell ref="BG13:BN13"/>
    <mergeCell ref="BO13:BR13"/>
    <mergeCell ref="BS13:CB13"/>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CD13:CQ13"/>
    <mergeCell ref="CR13:CY13"/>
    <mergeCell ref="CZ13:DC13"/>
    <mergeCell ref="DD13:DP13"/>
    <mergeCell ref="DQ13:EC13"/>
    <mergeCell ref="CD14:CQ14"/>
    <mergeCell ref="CR14:CY14"/>
    <mergeCell ref="CZ14:DC14"/>
    <mergeCell ref="DD14:DP14"/>
    <mergeCell ref="DQ14:EC14"/>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B17:Q17"/>
    <mergeCell ref="R17:Y17"/>
    <mergeCell ref="Z17:AC17"/>
    <mergeCell ref="AD17:AK17"/>
    <mergeCell ref="AL17:AO17"/>
    <mergeCell ref="AP17:BF17"/>
    <mergeCell ref="BG17:BN17"/>
    <mergeCell ref="BO17:BR17"/>
    <mergeCell ref="BS17:CB17"/>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CD17:CQ17"/>
    <mergeCell ref="CR17:CY17"/>
    <mergeCell ref="CZ17:DC17"/>
    <mergeCell ref="DD17:DP17"/>
    <mergeCell ref="DQ17:EC17"/>
    <mergeCell ref="CD18:CQ18"/>
    <mergeCell ref="CR18:CY18"/>
    <mergeCell ref="CZ18:DC18"/>
    <mergeCell ref="DD18:DP18"/>
    <mergeCell ref="DQ18:EC18"/>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3" zoomScale="70" zoomScaleNormal="70" zoomScaleSheetLayoutView="70" workbookViewId="0">
      <selection activeCell="AU33" sqref="AU33:AY33"/>
    </sheetView>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1008" t="s">
        <v>435</v>
      </c>
      <c r="B2" s="1008"/>
      <c r="C2" s="1008"/>
      <c r="D2" s="1008"/>
      <c r="E2" s="1008"/>
      <c r="F2" s="1008"/>
      <c r="G2" s="1008"/>
      <c r="H2" s="1008"/>
      <c r="I2" s="1008"/>
      <c r="J2" s="1008"/>
      <c r="K2" s="1008"/>
      <c r="L2" s="1008"/>
      <c r="M2" s="1008"/>
      <c r="N2" s="1008"/>
      <c r="O2" s="1008"/>
      <c r="P2" s="1008"/>
      <c r="Q2" s="1008"/>
      <c r="R2" s="1008"/>
      <c r="S2" s="1008"/>
      <c r="T2" s="1008"/>
      <c r="U2" s="1008"/>
      <c r="V2" s="1008"/>
      <c r="W2" s="1008"/>
      <c r="X2" s="1008"/>
      <c r="Y2" s="1008"/>
      <c r="Z2" s="1008"/>
      <c r="AA2" s="1008"/>
      <c r="AB2" s="1008"/>
      <c r="AC2" s="1008"/>
      <c r="AD2" s="1008"/>
      <c r="AE2" s="1008"/>
      <c r="AF2" s="1008"/>
      <c r="AG2" s="1008"/>
      <c r="AH2" s="1008"/>
      <c r="AI2" s="1008"/>
      <c r="AJ2" s="1008"/>
      <c r="AK2" s="1008"/>
      <c r="AL2" s="1008"/>
      <c r="AM2" s="1008"/>
      <c r="AN2" s="1008"/>
      <c r="AO2" s="1008"/>
      <c r="AP2" s="1008"/>
      <c r="AQ2" s="1008"/>
      <c r="AR2" s="1008"/>
      <c r="AS2" s="1008"/>
      <c r="AT2" s="1008"/>
      <c r="AU2" s="1008"/>
      <c r="AV2" s="1008"/>
      <c r="AW2" s="1008"/>
      <c r="AX2" s="1008"/>
      <c r="AY2" s="1008"/>
      <c r="AZ2" s="1008"/>
      <c r="BA2" s="1008"/>
      <c r="BB2" s="1008"/>
      <c r="BC2" s="1008"/>
      <c r="BD2" s="1008"/>
      <c r="BE2" s="1008"/>
      <c r="BF2" s="1008"/>
      <c r="BG2" s="1008"/>
      <c r="BH2" s="1008"/>
      <c r="BI2" s="1008"/>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1009" t="s">
        <v>200</v>
      </c>
      <c r="DK2" s="1010"/>
      <c r="DL2" s="1010"/>
      <c r="DM2" s="1010"/>
      <c r="DN2" s="1010"/>
      <c r="DO2" s="1011"/>
      <c r="DP2" s="50"/>
      <c r="DQ2" s="1009" t="s">
        <v>114</v>
      </c>
      <c r="DR2" s="1010"/>
      <c r="DS2" s="1010"/>
      <c r="DT2" s="1010"/>
      <c r="DU2" s="1010"/>
      <c r="DV2" s="1010"/>
      <c r="DW2" s="1010"/>
      <c r="DX2" s="1010"/>
      <c r="DY2" s="1010"/>
      <c r="DZ2" s="1011"/>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999" t="s">
        <v>436</v>
      </c>
      <c r="B4" s="999"/>
      <c r="C4" s="999"/>
      <c r="D4" s="999"/>
      <c r="E4" s="999"/>
      <c r="F4" s="999"/>
      <c r="G4" s="999"/>
      <c r="H4" s="999"/>
      <c r="I4" s="999"/>
      <c r="J4" s="999"/>
      <c r="K4" s="999"/>
      <c r="L4" s="999"/>
      <c r="M4" s="999"/>
      <c r="N4" s="999"/>
      <c r="O4" s="999"/>
      <c r="P4" s="999"/>
      <c r="Q4" s="999"/>
      <c r="R4" s="999"/>
      <c r="S4" s="999"/>
      <c r="T4" s="999"/>
      <c r="U4" s="999"/>
      <c r="V4" s="999"/>
      <c r="W4" s="999"/>
      <c r="X4" s="999"/>
      <c r="Y4" s="999"/>
      <c r="Z4" s="999"/>
      <c r="AA4" s="999"/>
      <c r="AB4" s="999"/>
      <c r="AC4" s="999"/>
      <c r="AD4" s="999"/>
      <c r="AE4" s="999"/>
      <c r="AF4" s="999"/>
      <c r="AG4" s="999"/>
      <c r="AH4" s="999"/>
      <c r="AI4" s="999"/>
      <c r="AJ4" s="999"/>
      <c r="AK4" s="999"/>
      <c r="AL4" s="999"/>
      <c r="AM4" s="999"/>
      <c r="AN4" s="999"/>
      <c r="AO4" s="999"/>
      <c r="AP4" s="999"/>
      <c r="AQ4" s="999"/>
      <c r="AR4" s="999"/>
      <c r="AS4" s="999"/>
      <c r="AT4" s="999"/>
      <c r="AU4" s="999"/>
      <c r="AV4" s="999"/>
      <c r="AW4" s="999"/>
      <c r="AX4" s="999"/>
      <c r="AY4" s="999"/>
      <c r="AZ4" s="56"/>
      <c r="BA4" s="56"/>
      <c r="BB4" s="56"/>
      <c r="BC4" s="56"/>
      <c r="BD4" s="56"/>
      <c r="BE4" s="67"/>
      <c r="BF4" s="67"/>
      <c r="BG4" s="67"/>
      <c r="BH4" s="67"/>
      <c r="BI4" s="67"/>
      <c r="BJ4" s="67"/>
      <c r="BK4" s="67"/>
      <c r="BL4" s="67"/>
      <c r="BM4" s="67"/>
      <c r="BN4" s="67"/>
      <c r="BO4" s="67"/>
      <c r="BP4" s="67"/>
      <c r="BQ4" s="793" t="s">
        <v>437</v>
      </c>
      <c r="BR4" s="793"/>
      <c r="BS4" s="793"/>
      <c r="BT4" s="793"/>
      <c r="BU4" s="793"/>
      <c r="BV4" s="793"/>
      <c r="BW4" s="793"/>
      <c r="BX4" s="793"/>
      <c r="BY4" s="793"/>
      <c r="BZ4" s="793"/>
      <c r="CA4" s="793"/>
      <c r="CB4" s="793"/>
      <c r="CC4" s="793"/>
      <c r="CD4" s="793"/>
      <c r="CE4" s="793"/>
      <c r="CF4" s="793"/>
      <c r="CG4" s="793"/>
      <c r="CH4" s="793"/>
      <c r="CI4" s="793"/>
      <c r="CJ4" s="793"/>
      <c r="CK4" s="793"/>
      <c r="CL4" s="793"/>
      <c r="CM4" s="793"/>
      <c r="CN4" s="793"/>
      <c r="CO4" s="793"/>
      <c r="CP4" s="793"/>
      <c r="CQ4" s="793"/>
      <c r="CR4" s="793"/>
      <c r="CS4" s="793"/>
      <c r="CT4" s="793"/>
      <c r="CU4" s="793"/>
      <c r="CV4" s="793"/>
      <c r="CW4" s="793"/>
      <c r="CX4" s="793"/>
      <c r="CY4" s="793"/>
      <c r="CZ4" s="793"/>
      <c r="DA4" s="793"/>
      <c r="DB4" s="793"/>
      <c r="DC4" s="793"/>
      <c r="DD4" s="793"/>
      <c r="DE4" s="793"/>
      <c r="DF4" s="793"/>
      <c r="DG4" s="793"/>
      <c r="DH4" s="793"/>
      <c r="DI4" s="793"/>
      <c r="DJ4" s="793"/>
      <c r="DK4" s="793"/>
      <c r="DL4" s="793"/>
      <c r="DM4" s="793"/>
      <c r="DN4" s="793"/>
      <c r="DO4" s="793"/>
      <c r="DP4" s="793"/>
      <c r="DQ4" s="793"/>
      <c r="DR4" s="793"/>
      <c r="DS4" s="793"/>
      <c r="DT4" s="793"/>
      <c r="DU4" s="793"/>
      <c r="DV4" s="793"/>
      <c r="DW4" s="793"/>
      <c r="DX4" s="793"/>
      <c r="DY4" s="793"/>
      <c r="DZ4" s="793"/>
      <c r="EA4" s="67"/>
    </row>
    <row r="5" spans="1:131" s="47" customFormat="1" ht="26.25" customHeight="1" x14ac:dyDescent="0.15">
      <c r="A5" s="697" t="s">
        <v>439</v>
      </c>
      <c r="B5" s="698"/>
      <c r="C5" s="698"/>
      <c r="D5" s="698"/>
      <c r="E5" s="698"/>
      <c r="F5" s="698"/>
      <c r="G5" s="698"/>
      <c r="H5" s="698"/>
      <c r="I5" s="698"/>
      <c r="J5" s="698"/>
      <c r="K5" s="698"/>
      <c r="L5" s="698"/>
      <c r="M5" s="698"/>
      <c r="N5" s="698"/>
      <c r="O5" s="698"/>
      <c r="P5" s="699"/>
      <c r="Q5" s="689" t="s">
        <v>202</v>
      </c>
      <c r="R5" s="690"/>
      <c r="S5" s="690"/>
      <c r="T5" s="690"/>
      <c r="U5" s="691"/>
      <c r="V5" s="689" t="s">
        <v>196</v>
      </c>
      <c r="W5" s="690"/>
      <c r="X5" s="690"/>
      <c r="Y5" s="690"/>
      <c r="Z5" s="691"/>
      <c r="AA5" s="689" t="s">
        <v>372</v>
      </c>
      <c r="AB5" s="690"/>
      <c r="AC5" s="690"/>
      <c r="AD5" s="690"/>
      <c r="AE5" s="690"/>
      <c r="AF5" s="738" t="s">
        <v>167</v>
      </c>
      <c r="AG5" s="690"/>
      <c r="AH5" s="690"/>
      <c r="AI5" s="690"/>
      <c r="AJ5" s="695"/>
      <c r="AK5" s="690" t="s">
        <v>440</v>
      </c>
      <c r="AL5" s="690"/>
      <c r="AM5" s="690"/>
      <c r="AN5" s="690"/>
      <c r="AO5" s="691"/>
      <c r="AP5" s="689" t="s">
        <v>32</v>
      </c>
      <c r="AQ5" s="690"/>
      <c r="AR5" s="690"/>
      <c r="AS5" s="690"/>
      <c r="AT5" s="691"/>
      <c r="AU5" s="689" t="s">
        <v>442</v>
      </c>
      <c r="AV5" s="690"/>
      <c r="AW5" s="690"/>
      <c r="AX5" s="690"/>
      <c r="AY5" s="695"/>
      <c r="AZ5" s="56"/>
      <c r="BA5" s="56"/>
      <c r="BB5" s="56"/>
      <c r="BC5" s="56"/>
      <c r="BD5" s="56"/>
      <c r="BE5" s="67"/>
      <c r="BF5" s="67"/>
      <c r="BG5" s="67"/>
      <c r="BH5" s="67"/>
      <c r="BI5" s="67"/>
      <c r="BJ5" s="67"/>
      <c r="BK5" s="67"/>
      <c r="BL5" s="67"/>
      <c r="BM5" s="67"/>
      <c r="BN5" s="67"/>
      <c r="BO5" s="67"/>
      <c r="BP5" s="67"/>
      <c r="BQ5" s="697" t="s">
        <v>331</v>
      </c>
      <c r="BR5" s="698"/>
      <c r="BS5" s="698"/>
      <c r="BT5" s="698"/>
      <c r="BU5" s="698"/>
      <c r="BV5" s="698"/>
      <c r="BW5" s="698"/>
      <c r="BX5" s="698"/>
      <c r="BY5" s="698"/>
      <c r="BZ5" s="698"/>
      <c r="CA5" s="698"/>
      <c r="CB5" s="698"/>
      <c r="CC5" s="698"/>
      <c r="CD5" s="698"/>
      <c r="CE5" s="698"/>
      <c r="CF5" s="698"/>
      <c r="CG5" s="699"/>
      <c r="CH5" s="689" t="s">
        <v>443</v>
      </c>
      <c r="CI5" s="690"/>
      <c r="CJ5" s="690"/>
      <c r="CK5" s="690"/>
      <c r="CL5" s="691"/>
      <c r="CM5" s="689" t="s">
        <v>432</v>
      </c>
      <c r="CN5" s="690"/>
      <c r="CO5" s="690"/>
      <c r="CP5" s="690"/>
      <c r="CQ5" s="691"/>
      <c r="CR5" s="689" t="s">
        <v>95</v>
      </c>
      <c r="CS5" s="690"/>
      <c r="CT5" s="690"/>
      <c r="CU5" s="690"/>
      <c r="CV5" s="691"/>
      <c r="CW5" s="689" t="s">
        <v>445</v>
      </c>
      <c r="CX5" s="690"/>
      <c r="CY5" s="690"/>
      <c r="CZ5" s="690"/>
      <c r="DA5" s="691"/>
      <c r="DB5" s="689" t="s">
        <v>364</v>
      </c>
      <c r="DC5" s="690"/>
      <c r="DD5" s="690"/>
      <c r="DE5" s="690"/>
      <c r="DF5" s="691"/>
      <c r="DG5" s="1021" t="s">
        <v>344</v>
      </c>
      <c r="DH5" s="1022"/>
      <c r="DI5" s="1022"/>
      <c r="DJ5" s="1022"/>
      <c r="DK5" s="1023"/>
      <c r="DL5" s="1021" t="s">
        <v>447</v>
      </c>
      <c r="DM5" s="1022"/>
      <c r="DN5" s="1022"/>
      <c r="DO5" s="1022"/>
      <c r="DP5" s="1023"/>
      <c r="DQ5" s="689" t="s">
        <v>386</v>
      </c>
      <c r="DR5" s="690"/>
      <c r="DS5" s="690"/>
      <c r="DT5" s="690"/>
      <c r="DU5" s="691"/>
      <c r="DV5" s="689" t="s">
        <v>442</v>
      </c>
      <c r="DW5" s="690"/>
      <c r="DX5" s="690"/>
      <c r="DY5" s="690"/>
      <c r="DZ5" s="695"/>
      <c r="EA5" s="67"/>
    </row>
    <row r="6" spans="1:131" s="47" customFormat="1" ht="26.25" customHeight="1" x14ac:dyDescent="0.15">
      <c r="A6" s="700"/>
      <c r="B6" s="701"/>
      <c r="C6" s="701"/>
      <c r="D6" s="701"/>
      <c r="E6" s="701"/>
      <c r="F6" s="701"/>
      <c r="G6" s="701"/>
      <c r="H6" s="701"/>
      <c r="I6" s="701"/>
      <c r="J6" s="701"/>
      <c r="K6" s="701"/>
      <c r="L6" s="701"/>
      <c r="M6" s="701"/>
      <c r="N6" s="701"/>
      <c r="O6" s="701"/>
      <c r="P6" s="702"/>
      <c r="Q6" s="692"/>
      <c r="R6" s="693"/>
      <c r="S6" s="693"/>
      <c r="T6" s="693"/>
      <c r="U6" s="694"/>
      <c r="V6" s="692"/>
      <c r="W6" s="693"/>
      <c r="X6" s="693"/>
      <c r="Y6" s="693"/>
      <c r="Z6" s="694"/>
      <c r="AA6" s="692"/>
      <c r="AB6" s="693"/>
      <c r="AC6" s="693"/>
      <c r="AD6" s="693"/>
      <c r="AE6" s="693"/>
      <c r="AF6" s="739"/>
      <c r="AG6" s="693"/>
      <c r="AH6" s="693"/>
      <c r="AI6" s="693"/>
      <c r="AJ6" s="696"/>
      <c r="AK6" s="693"/>
      <c r="AL6" s="693"/>
      <c r="AM6" s="693"/>
      <c r="AN6" s="693"/>
      <c r="AO6" s="694"/>
      <c r="AP6" s="692"/>
      <c r="AQ6" s="693"/>
      <c r="AR6" s="693"/>
      <c r="AS6" s="693"/>
      <c r="AT6" s="694"/>
      <c r="AU6" s="692"/>
      <c r="AV6" s="693"/>
      <c r="AW6" s="693"/>
      <c r="AX6" s="693"/>
      <c r="AY6" s="696"/>
      <c r="AZ6" s="56"/>
      <c r="BA6" s="56"/>
      <c r="BB6" s="56"/>
      <c r="BC6" s="56"/>
      <c r="BD6" s="56"/>
      <c r="BE6" s="67"/>
      <c r="BF6" s="67"/>
      <c r="BG6" s="67"/>
      <c r="BH6" s="67"/>
      <c r="BI6" s="67"/>
      <c r="BJ6" s="67"/>
      <c r="BK6" s="67"/>
      <c r="BL6" s="67"/>
      <c r="BM6" s="67"/>
      <c r="BN6" s="67"/>
      <c r="BO6" s="67"/>
      <c r="BP6" s="67"/>
      <c r="BQ6" s="700"/>
      <c r="BR6" s="701"/>
      <c r="BS6" s="701"/>
      <c r="BT6" s="701"/>
      <c r="BU6" s="701"/>
      <c r="BV6" s="701"/>
      <c r="BW6" s="701"/>
      <c r="BX6" s="701"/>
      <c r="BY6" s="701"/>
      <c r="BZ6" s="701"/>
      <c r="CA6" s="701"/>
      <c r="CB6" s="701"/>
      <c r="CC6" s="701"/>
      <c r="CD6" s="701"/>
      <c r="CE6" s="701"/>
      <c r="CF6" s="701"/>
      <c r="CG6" s="702"/>
      <c r="CH6" s="692"/>
      <c r="CI6" s="693"/>
      <c r="CJ6" s="693"/>
      <c r="CK6" s="693"/>
      <c r="CL6" s="694"/>
      <c r="CM6" s="692"/>
      <c r="CN6" s="693"/>
      <c r="CO6" s="693"/>
      <c r="CP6" s="693"/>
      <c r="CQ6" s="694"/>
      <c r="CR6" s="692"/>
      <c r="CS6" s="693"/>
      <c r="CT6" s="693"/>
      <c r="CU6" s="693"/>
      <c r="CV6" s="694"/>
      <c r="CW6" s="692"/>
      <c r="CX6" s="693"/>
      <c r="CY6" s="693"/>
      <c r="CZ6" s="693"/>
      <c r="DA6" s="694"/>
      <c r="DB6" s="692"/>
      <c r="DC6" s="693"/>
      <c r="DD6" s="693"/>
      <c r="DE6" s="693"/>
      <c r="DF6" s="694"/>
      <c r="DG6" s="1024"/>
      <c r="DH6" s="1025"/>
      <c r="DI6" s="1025"/>
      <c r="DJ6" s="1025"/>
      <c r="DK6" s="1026"/>
      <c r="DL6" s="1024"/>
      <c r="DM6" s="1025"/>
      <c r="DN6" s="1025"/>
      <c r="DO6" s="1025"/>
      <c r="DP6" s="1026"/>
      <c r="DQ6" s="692"/>
      <c r="DR6" s="693"/>
      <c r="DS6" s="693"/>
      <c r="DT6" s="693"/>
      <c r="DU6" s="694"/>
      <c r="DV6" s="692"/>
      <c r="DW6" s="693"/>
      <c r="DX6" s="693"/>
      <c r="DY6" s="693"/>
      <c r="DZ6" s="696"/>
      <c r="EA6" s="67"/>
    </row>
    <row r="7" spans="1:131" s="47" customFormat="1" ht="26.25" customHeight="1" x14ac:dyDescent="0.15">
      <c r="A7" s="51">
        <v>1</v>
      </c>
      <c r="B7" s="964" t="s">
        <v>448</v>
      </c>
      <c r="C7" s="965"/>
      <c r="D7" s="965"/>
      <c r="E7" s="965"/>
      <c r="F7" s="965"/>
      <c r="G7" s="965"/>
      <c r="H7" s="965"/>
      <c r="I7" s="965"/>
      <c r="J7" s="965"/>
      <c r="K7" s="965"/>
      <c r="L7" s="965"/>
      <c r="M7" s="965"/>
      <c r="N7" s="965"/>
      <c r="O7" s="965"/>
      <c r="P7" s="966"/>
      <c r="Q7" s="967">
        <v>3256</v>
      </c>
      <c r="R7" s="968"/>
      <c r="S7" s="968"/>
      <c r="T7" s="968"/>
      <c r="U7" s="968"/>
      <c r="V7" s="968">
        <v>3199</v>
      </c>
      <c r="W7" s="968"/>
      <c r="X7" s="968"/>
      <c r="Y7" s="968"/>
      <c r="Z7" s="968"/>
      <c r="AA7" s="968">
        <v>57</v>
      </c>
      <c r="AB7" s="968"/>
      <c r="AC7" s="968"/>
      <c r="AD7" s="968"/>
      <c r="AE7" s="1012"/>
      <c r="AF7" s="1013">
        <v>56</v>
      </c>
      <c r="AG7" s="1014"/>
      <c r="AH7" s="1014"/>
      <c r="AI7" s="1014"/>
      <c r="AJ7" s="1015"/>
      <c r="AK7" s="1016">
        <v>343</v>
      </c>
      <c r="AL7" s="968"/>
      <c r="AM7" s="968"/>
      <c r="AN7" s="968"/>
      <c r="AO7" s="968"/>
      <c r="AP7" s="968">
        <v>3228</v>
      </c>
      <c r="AQ7" s="968"/>
      <c r="AR7" s="968"/>
      <c r="AS7" s="968"/>
      <c r="AT7" s="968"/>
      <c r="AU7" s="969"/>
      <c r="AV7" s="969"/>
      <c r="AW7" s="969"/>
      <c r="AX7" s="969"/>
      <c r="AY7" s="970"/>
      <c r="AZ7" s="56"/>
      <c r="BA7" s="56"/>
      <c r="BB7" s="56"/>
      <c r="BC7" s="56"/>
      <c r="BD7" s="56"/>
      <c r="BE7" s="67"/>
      <c r="BF7" s="67"/>
      <c r="BG7" s="67"/>
      <c r="BH7" s="67"/>
      <c r="BI7" s="67"/>
      <c r="BJ7" s="67"/>
      <c r="BK7" s="67"/>
      <c r="BL7" s="67"/>
      <c r="BM7" s="67"/>
      <c r="BN7" s="67"/>
      <c r="BO7" s="67"/>
      <c r="BP7" s="67"/>
      <c r="BQ7" s="51">
        <v>1</v>
      </c>
      <c r="BR7" s="71"/>
      <c r="BS7" s="964"/>
      <c r="BT7" s="965"/>
      <c r="BU7" s="965"/>
      <c r="BV7" s="965"/>
      <c r="BW7" s="965"/>
      <c r="BX7" s="965"/>
      <c r="BY7" s="965"/>
      <c r="BZ7" s="965"/>
      <c r="CA7" s="965"/>
      <c r="CB7" s="965"/>
      <c r="CC7" s="965"/>
      <c r="CD7" s="965"/>
      <c r="CE7" s="965"/>
      <c r="CF7" s="965"/>
      <c r="CG7" s="966"/>
      <c r="CH7" s="1017"/>
      <c r="CI7" s="1018"/>
      <c r="CJ7" s="1018"/>
      <c r="CK7" s="1018"/>
      <c r="CL7" s="1019"/>
      <c r="CM7" s="1017"/>
      <c r="CN7" s="1018"/>
      <c r="CO7" s="1018"/>
      <c r="CP7" s="1018"/>
      <c r="CQ7" s="1019"/>
      <c r="CR7" s="1017"/>
      <c r="CS7" s="1018"/>
      <c r="CT7" s="1018"/>
      <c r="CU7" s="1018"/>
      <c r="CV7" s="1019"/>
      <c r="CW7" s="1017"/>
      <c r="CX7" s="1018"/>
      <c r="CY7" s="1018"/>
      <c r="CZ7" s="1018"/>
      <c r="DA7" s="1019"/>
      <c r="DB7" s="1017"/>
      <c r="DC7" s="1018"/>
      <c r="DD7" s="1018"/>
      <c r="DE7" s="1018"/>
      <c r="DF7" s="1019"/>
      <c r="DG7" s="1017"/>
      <c r="DH7" s="1018"/>
      <c r="DI7" s="1018"/>
      <c r="DJ7" s="1018"/>
      <c r="DK7" s="1019"/>
      <c r="DL7" s="1017"/>
      <c r="DM7" s="1018"/>
      <c r="DN7" s="1018"/>
      <c r="DO7" s="1018"/>
      <c r="DP7" s="1019"/>
      <c r="DQ7" s="1017"/>
      <c r="DR7" s="1018"/>
      <c r="DS7" s="1018"/>
      <c r="DT7" s="1018"/>
      <c r="DU7" s="1019"/>
      <c r="DV7" s="964"/>
      <c r="DW7" s="965"/>
      <c r="DX7" s="965"/>
      <c r="DY7" s="965"/>
      <c r="DZ7" s="1020"/>
      <c r="EA7" s="67"/>
    </row>
    <row r="8" spans="1:131" s="47" customFormat="1" ht="26.25" customHeight="1" x14ac:dyDescent="0.15">
      <c r="A8" s="52">
        <v>2</v>
      </c>
      <c r="B8" s="714"/>
      <c r="C8" s="715"/>
      <c r="D8" s="715"/>
      <c r="E8" s="715"/>
      <c r="F8" s="715"/>
      <c r="G8" s="715"/>
      <c r="H8" s="715"/>
      <c r="I8" s="715"/>
      <c r="J8" s="715"/>
      <c r="K8" s="715"/>
      <c r="L8" s="715"/>
      <c r="M8" s="715"/>
      <c r="N8" s="715"/>
      <c r="O8" s="715"/>
      <c r="P8" s="716"/>
      <c r="Q8" s="958"/>
      <c r="R8" s="959"/>
      <c r="S8" s="959"/>
      <c r="T8" s="959"/>
      <c r="U8" s="959"/>
      <c r="V8" s="959"/>
      <c r="W8" s="959"/>
      <c r="X8" s="959"/>
      <c r="Y8" s="959"/>
      <c r="Z8" s="959"/>
      <c r="AA8" s="959"/>
      <c r="AB8" s="959"/>
      <c r="AC8" s="959"/>
      <c r="AD8" s="959"/>
      <c r="AE8" s="963"/>
      <c r="AF8" s="981"/>
      <c r="AG8" s="718"/>
      <c r="AH8" s="718"/>
      <c r="AI8" s="718"/>
      <c r="AJ8" s="982"/>
      <c r="AK8" s="962"/>
      <c r="AL8" s="959"/>
      <c r="AM8" s="959"/>
      <c r="AN8" s="959"/>
      <c r="AO8" s="959"/>
      <c r="AP8" s="959"/>
      <c r="AQ8" s="959"/>
      <c r="AR8" s="959"/>
      <c r="AS8" s="959"/>
      <c r="AT8" s="959"/>
      <c r="AU8" s="960"/>
      <c r="AV8" s="960"/>
      <c r="AW8" s="960"/>
      <c r="AX8" s="960"/>
      <c r="AY8" s="961"/>
      <c r="AZ8" s="56"/>
      <c r="BA8" s="56"/>
      <c r="BB8" s="56"/>
      <c r="BC8" s="56"/>
      <c r="BD8" s="56"/>
      <c r="BE8" s="67"/>
      <c r="BF8" s="67"/>
      <c r="BG8" s="67"/>
      <c r="BH8" s="67"/>
      <c r="BI8" s="67"/>
      <c r="BJ8" s="67"/>
      <c r="BK8" s="67"/>
      <c r="BL8" s="67"/>
      <c r="BM8" s="67"/>
      <c r="BN8" s="67"/>
      <c r="BO8" s="67"/>
      <c r="BP8" s="67"/>
      <c r="BQ8" s="52">
        <v>2</v>
      </c>
      <c r="BR8" s="72"/>
      <c r="BS8" s="714"/>
      <c r="BT8" s="715"/>
      <c r="BU8" s="715"/>
      <c r="BV8" s="715"/>
      <c r="BW8" s="715"/>
      <c r="BX8" s="715"/>
      <c r="BY8" s="715"/>
      <c r="BZ8" s="715"/>
      <c r="CA8" s="715"/>
      <c r="CB8" s="715"/>
      <c r="CC8" s="715"/>
      <c r="CD8" s="715"/>
      <c r="CE8" s="715"/>
      <c r="CF8" s="715"/>
      <c r="CG8" s="716"/>
      <c r="CH8" s="717"/>
      <c r="CI8" s="718"/>
      <c r="CJ8" s="718"/>
      <c r="CK8" s="718"/>
      <c r="CL8" s="719"/>
      <c r="CM8" s="717"/>
      <c r="CN8" s="718"/>
      <c r="CO8" s="718"/>
      <c r="CP8" s="718"/>
      <c r="CQ8" s="719"/>
      <c r="CR8" s="717"/>
      <c r="CS8" s="718"/>
      <c r="CT8" s="718"/>
      <c r="CU8" s="718"/>
      <c r="CV8" s="719"/>
      <c r="CW8" s="717"/>
      <c r="CX8" s="718"/>
      <c r="CY8" s="718"/>
      <c r="CZ8" s="718"/>
      <c r="DA8" s="719"/>
      <c r="DB8" s="717"/>
      <c r="DC8" s="718"/>
      <c r="DD8" s="718"/>
      <c r="DE8" s="718"/>
      <c r="DF8" s="719"/>
      <c r="DG8" s="717"/>
      <c r="DH8" s="718"/>
      <c r="DI8" s="718"/>
      <c r="DJ8" s="718"/>
      <c r="DK8" s="719"/>
      <c r="DL8" s="717"/>
      <c r="DM8" s="718"/>
      <c r="DN8" s="718"/>
      <c r="DO8" s="718"/>
      <c r="DP8" s="719"/>
      <c r="DQ8" s="717"/>
      <c r="DR8" s="718"/>
      <c r="DS8" s="718"/>
      <c r="DT8" s="718"/>
      <c r="DU8" s="719"/>
      <c r="DV8" s="714"/>
      <c r="DW8" s="715"/>
      <c r="DX8" s="715"/>
      <c r="DY8" s="715"/>
      <c r="DZ8" s="720"/>
      <c r="EA8" s="67"/>
    </row>
    <row r="9" spans="1:131" s="47" customFormat="1" ht="26.25" customHeight="1" x14ac:dyDescent="0.15">
      <c r="A9" s="52">
        <v>3</v>
      </c>
      <c r="B9" s="714"/>
      <c r="C9" s="715"/>
      <c r="D9" s="715"/>
      <c r="E9" s="715"/>
      <c r="F9" s="715"/>
      <c r="G9" s="715"/>
      <c r="H9" s="715"/>
      <c r="I9" s="715"/>
      <c r="J9" s="715"/>
      <c r="K9" s="715"/>
      <c r="L9" s="715"/>
      <c r="M9" s="715"/>
      <c r="N9" s="715"/>
      <c r="O9" s="715"/>
      <c r="P9" s="716"/>
      <c r="Q9" s="958"/>
      <c r="R9" s="959"/>
      <c r="S9" s="959"/>
      <c r="T9" s="959"/>
      <c r="U9" s="959"/>
      <c r="V9" s="959"/>
      <c r="W9" s="959"/>
      <c r="X9" s="959"/>
      <c r="Y9" s="959"/>
      <c r="Z9" s="959"/>
      <c r="AA9" s="959"/>
      <c r="AB9" s="959"/>
      <c r="AC9" s="959"/>
      <c r="AD9" s="959"/>
      <c r="AE9" s="963"/>
      <c r="AF9" s="981"/>
      <c r="AG9" s="718"/>
      <c r="AH9" s="718"/>
      <c r="AI9" s="718"/>
      <c r="AJ9" s="982"/>
      <c r="AK9" s="962"/>
      <c r="AL9" s="959"/>
      <c r="AM9" s="959"/>
      <c r="AN9" s="959"/>
      <c r="AO9" s="959"/>
      <c r="AP9" s="959"/>
      <c r="AQ9" s="959"/>
      <c r="AR9" s="959"/>
      <c r="AS9" s="959"/>
      <c r="AT9" s="959"/>
      <c r="AU9" s="960"/>
      <c r="AV9" s="960"/>
      <c r="AW9" s="960"/>
      <c r="AX9" s="960"/>
      <c r="AY9" s="961"/>
      <c r="AZ9" s="56"/>
      <c r="BA9" s="56"/>
      <c r="BB9" s="56"/>
      <c r="BC9" s="56"/>
      <c r="BD9" s="56"/>
      <c r="BE9" s="67"/>
      <c r="BF9" s="67"/>
      <c r="BG9" s="67"/>
      <c r="BH9" s="67"/>
      <c r="BI9" s="67"/>
      <c r="BJ9" s="67"/>
      <c r="BK9" s="67"/>
      <c r="BL9" s="67"/>
      <c r="BM9" s="67"/>
      <c r="BN9" s="67"/>
      <c r="BO9" s="67"/>
      <c r="BP9" s="67"/>
      <c r="BQ9" s="52">
        <v>3</v>
      </c>
      <c r="BR9" s="72"/>
      <c r="BS9" s="714"/>
      <c r="BT9" s="715"/>
      <c r="BU9" s="715"/>
      <c r="BV9" s="715"/>
      <c r="BW9" s="715"/>
      <c r="BX9" s="715"/>
      <c r="BY9" s="715"/>
      <c r="BZ9" s="715"/>
      <c r="CA9" s="715"/>
      <c r="CB9" s="715"/>
      <c r="CC9" s="715"/>
      <c r="CD9" s="715"/>
      <c r="CE9" s="715"/>
      <c r="CF9" s="715"/>
      <c r="CG9" s="716"/>
      <c r="CH9" s="717"/>
      <c r="CI9" s="718"/>
      <c r="CJ9" s="718"/>
      <c r="CK9" s="718"/>
      <c r="CL9" s="719"/>
      <c r="CM9" s="717"/>
      <c r="CN9" s="718"/>
      <c r="CO9" s="718"/>
      <c r="CP9" s="718"/>
      <c r="CQ9" s="719"/>
      <c r="CR9" s="717"/>
      <c r="CS9" s="718"/>
      <c r="CT9" s="718"/>
      <c r="CU9" s="718"/>
      <c r="CV9" s="719"/>
      <c r="CW9" s="717"/>
      <c r="CX9" s="718"/>
      <c r="CY9" s="718"/>
      <c r="CZ9" s="718"/>
      <c r="DA9" s="719"/>
      <c r="DB9" s="717"/>
      <c r="DC9" s="718"/>
      <c r="DD9" s="718"/>
      <c r="DE9" s="718"/>
      <c r="DF9" s="719"/>
      <c r="DG9" s="717"/>
      <c r="DH9" s="718"/>
      <c r="DI9" s="718"/>
      <c r="DJ9" s="718"/>
      <c r="DK9" s="719"/>
      <c r="DL9" s="717"/>
      <c r="DM9" s="718"/>
      <c r="DN9" s="718"/>
      <c r="DO9" s="718"/>
      <c r="DP9" s="719"/>
      <c r="DQ9" s="717"/>
      <c r="DR9" s="718"/>
      <c r="DS9" s="718"/>
      <c r="DT9" s="718"/>
      <c r="DU9" s="719"/>
      <c r="DV9" s="714"/>
      <c r="DW9" s="715"/>
      <c r="DX9" s="715"/>
      <c r="DY9" s="715"/>
      <c r="DZ9" s="720"/>
      <c r="EA9" s="67"/>
    </row>
    <row r="10" spans="1:131" s="47" customFormat="1" ht="26.25" customHeight="1" x14ac:dyDescent="0.15">
      <c r="A10" s="52">
        <v>4</v>
      </c>
      <c r="B10" s="714"/>
      <c r="C10" s="715"/>
      <c r="D10" s="715"/>
      <c r="E10" s="715"/>
      <c r="F10" s="715"/>
      <c r="G10" s="715"/>
      <c r="H10" s="715"/>
      <c r="I10" s="715"/>
      <c r="J10" s="715"/>
      <c r="K10" s="715"/>
      <c r="L10" s="715"/>
      <c r="M10" s="715"/>
      <c r="N10" s="715"/>
      <c r="O10" s="715"/>
      <c r="P10" s="716"/>
      <c r="Q10" s="958"/>
      <c r="R10" s="959"/>
      <c r="S10" s="959"/>
      <c r="T10" s="959"/>
      <c r="U10" s="959"/>
      <c r="V10" s="959"/>
      <c r="W10" s="959"/>
      <c r="X10" s="959"/>
      <c r="Y10" s="959"/>
      <c r="Z10" s="959"/>
      <c r="AA10" s="959"/>
      <c r="AB10" s="959"/>
      <c r="AC10" s="959"/>
      <c r="AD10" s="959"/>
      <c r="AE10" s="963"/>
      <c r="AF10" s="981"/>
      <c r="AG10" s="718"/>
      <c r="AH10" s="718"/>
      <c r="AI10" s="718"/>
      <c r="AJ10" s="982"/>
      <c r="AK10" s="962"/>
      <c r="AL10" s="959"/>
      <c r="AM10" s="959"/>
      <c r="AN10" s="959"/>
      <c r="AO10" s="959"/>
      <c r="AP10" s="959"/>
      <c r="AQ10" s="959"/>
      <c r="AR10" s="959"/>
      <c r="AS10" s="959"/>
      <c r="AT10" s="959"/>
      <c r="AU10" s="960"/>
      <c r="AV10" s="960"/>
      <c r="AW10" s="960"/>
      <c r="AX10" s="960"/>
      <c r="AY10" s="961"/>
      <c r="AZ10" s="56"/>
      <c r="BA10" s="56"/>
      <c r="BB10" s="56"/>
      <c r="BC10" s="56"/>
      <c r="BD10" s="56"/>
      <c r="BE10" s="67"/>
      <c r="BF10" s="67"/>
      <c r="BG10" s="67"/>
      <c r="BH10" s="67"/>
      <c r="BI10" s="67"/>
      <c r="BJ10" s="67"/>
      <c r="BK10" s="67"/>
      <c r="BL10" s="67"/>
      <c r="BM10" s="67"/>
      <c r="BN10" s="67"/>
      <c r="BO10" s="67"/>
      <c r="BP10" s="67"/>
      <c r="BQ10" s="52">
        <v>4</v>
      </c>
      <c r="BR10" s="72"/>
      <c r="BS10" s="714"/>
      <c r="BT10" s="715"/>
      <c r="BU10" s="715"/>
      <c r="BV10" s="715"/>
      <c r="BW10" s="715"/>
      <c r="BX10" s="715"/>
      <c r="BY10" s="715"/>
      <c r="BZ10" s="715"/>
      <c r="CA10" s="715"/>
      <c r="CB10" s="715"/>
      <c r="CC10" s="715"/>
      <c r="CD10" s="715"/>
      <c r="CE10" s="715"/>
      <c r="CF10" s="715"/>
      <c r="CG10" s="716"/>
      <c r="CH10" s="717"/>
      <c r="CI10" s="718"/>
      <c r="CJ10" s="718"/>
      <c r="CK10" s="718"/>
      <c r="CL10" s="719"/>
      <c r="CM10" s="717"/>
      <c r="CN10" s="718"/>
      <c r="CO10" s="718"/>
      <c r="CP10" s="718"/>
      <c r="CQ10" s="719"/>
      <c r="CR10" s="717"/>
      <c r="CS10" s="718"/>
      <c r="CT10" s="718"/>
      <c r="CU10" s="718"/>
      <c r="CV10" s="719"/>
      <c r="CW10" s="717"/>
      <c r="CX10" s="718"/>
      <c r="CY10" s="718"/>
      <c r="CZ10" s="718"/>
      <c r="DA10" s="719"/>
      <c r="DB10" s="717"/>
      <c r="DC10" s="718"/>
      <c r="DD10" s="718"/>
      <c r="DE10" s="718"/>
      <c r="DF10" s="719"/>
      <c r="DG10" s="717"/>
      <c r="DH10" s="718"/>
      <c r="DI10" s="718"/>
      <c r="DJ10" s="718"/>
      <c r="DK10" s="719"/>
      <c r="DL10" s="717"/>
      <c r="DM10" s="718"/>
      <c r="DN10" s="718"/>
      <c r="DO10" s="718"/>
      <c r="DP10" s="719"/>
      <c r="DQ10" s="717"/>
      <c r="DR10" s="718"/>
      <c r="DS10" s="718"/>
      <c r="DT10" s="718"/>
      <c r="DU10" s="719"/>
      <c r="DV10" s="714"/>
      <c r="DW10" s="715"/>
      <c r="DX10" s="715"/>
      <c r="DY10" s="715"/>
      <c r="DZ10" s="720"/>
      <c r="EA10" s="67"/>
    </row>
    <row r="11" spans="1:131" s="47" customFormat="1" ht="26.25" customHeight="1" x14ac:dyDescent="0.15">
      <c r="A11" s="52">
        <v>5</v>
      </c>
      <c r="B11" s="714"/>
      <c r="C11" s="715"/>
      <c r="D11" s="715"/>
      <c r="E11" s="715"/>
      <c r="F11" s="715"/>
      <c r="G11" s="715"/>
      <c r="H11" s="715"/>
      <c r="I11" s="715"/>
      <c r="J11" s="715"/>
      <c r="K11" s="715"/>
      <c r="L11" s="715"/>
      <c r="M11" s="715"/>
      <c r="N11" s="715"/>
      <c r="O11" s="715"/>
      <c r="P11" s="716"/>
      <c r="Q11" s="958"/>
      <c r="R11" s="959"/>
      <c r="S11" s="959"/>
      <c r="T11" s="959"/>
      <c r="U11" s="959"/>
      <c r="V11" s="959"/>
      <c r="W11" s="959"/>
      <c r="X11" s="959"/>
      <c r="Y11" s="959"/>
      <c r="Z11" s="959"/>
      <c r="AA11" s="959"/>
      <c r="AB11" s="959"/>
      <c r="AC11" s="959"/>
      <c r="AD11" s="959"/>
      <c r="AE11" s="963"/>
      <c r="AF11" s="981"/>
      <c r="AG11" s="718"/>
      <c r="AH11" s="718"/>
      <c r="AI11" s="718"/>
      <c r="AJ11" s="982"/>
      <c r="AK11" s="962"/>
      <c r="AL11" s="959"/>
      <c r="AM11" s="959"/>
      <c r="AN11" s="959"/>
      <c r="AO11" s="959"/>
      <c r="AP11" s="959"/>
      <c r="AQ11" s="959"/>
      <c r="AR11" s="959"/>
      <c r="AS11" s="959"/>
      <c r="AT11" s="959"/>
      <c r="AU11" s="960"/>
      <c r="AV11" s="960"/>
      <c r="AW11" s="960"/>
      <c r="AX11" s="960"/>
      <c r="AY11" s="961"/>
      <c r="AZ11" s="56"/>
      <c r="BA11" s="56"/>
      <c r="BB11" s="56"/>
      <c r="BC11" s="56"/>
      <c r="BD11" s="56"/>
      <c r="BE11" s="67"/>
      <c r="BF11" s="67"/>
      <c r="BG11" s="67"/>
      <c r="BH11" s="67"/>
      <c r="BI11" s="67"/>
      <c r="BJ11" s="67"/>
      <c r="BK11" s="67"/>
      <c r="BL11" s="67"/>
      <c r="BM11" s="67"/>
      <c r="BN11" s="67"/>
      <c r="BO11" s="67"/>
      <c r="BP11" s="67"/>
      <c r="BQ11" s="52">
        <v>5</v>
      </c>
      <c r="BR11" s="72"/>
      <c r="BS11" s="714"/>
      <c r="BT11" s="715"/>
      <c r="BU11" s="715"/>
      <c r="BV11" s="715"/>
      <c r="BW11" s="715"/>
      <c r="BX11" s="715"/>
      <c r="BY11" s="715"/>
      <c r="BZ11" s="715"/>
      <c r="CA11" s="715"/>
      <c r="CB11" s="715"/>
      <c r="CC11" s="715"/>
      <c r="CD11" s="715"/>
      <c r="CE11" s="715"/>
      <c r="CF11" s="715"/>
      <c r="CG11" s="716"/>
      <c r="CH11" s="717"/>
      <c r="CI11" s="718"/>
      <c r="CJ11" s="718"/>
      <c r="CK11" s="718"/>
      <c r="CL11" s="719"/>
      <c r="CM11" s="717"/>
      <c r="CN11" s="718"/>
      <c r="CO11" s="718"/>
      <c r="CP11" s="718"/>
      <c r="CQ11" s="719"/>
      <c r="CR11" s="717"/>
      <c r="CS11" s="718"/>
      <c r="CT11" s="718"/>
      <c r="CU11" s="718"/>
      <c r="CV11" s="719"/>
      <c r="CW11" s="717"/>
      <c r="CX11" s="718"/>
      <c r="CY11" s="718"/>
      <c r="CZ11" s="718"/>
      <c r="DA11" s="719"/>
      <c r="DB11" s="717"/>
      <c r="DC11" s="718"/>
      <c r="DD11" s="718"/>
      <c r="DE11" s="718"/>
      <c r="DF11" s="719"/>
      <c r="DG11" s="717"/>
      <c r="DH11" s="718"/>
      <c r="DI11" s="718"/>
      <c r="DJ11" s="718"/>
      <c r="DK11" s="719"/>
      <c r="DL11" s="717"/>
      <c r="DM11" s="718"/>
      <c r="DN11" s="718"/>
      <c r="DO11" s="718"/>
      <c r="DP11" s="719"/>
      <c r="DQ11" s="717"/>
      <c r="DR11" s="718"/>
      <c r="DS11" s="718"/>
      <c r="DT11" s="718"/>
      <c r="DU11" s="719"/>
      <c r="DV11" s="714"/>
      <c r="DW11" s="715"/>
      <c r="DX11" s="715"/>
      <c r="DY11" s="715"/>
      <c r="DZ11" s="720"/>
      <c r="EA11" s="67"/>
    </row>
    <row r="12" spans="1:131" s="47" customFormat="1" ht="26.25" customHeight="1" x14ac:dyDescent="0.15">
      <c r="A12" s="52">
        <v>6</v>
      </c>
      <c r="B12" s="714"/>
      <c r="C12" s="715"/>
      <c r="D12" s="715"/>
      <c r="E12" s="715"/>
      <c r="F12" s="715"/>
      <c r="G12" s="715"/>
      <c r="H12" s="715"/>
      <c r="I12" s="715"/>
      <c r="J12" s="715"/>
      <c r="K12" s="715"/>
      <c r="L12" s="715"/>
      <c r="M12" s="715"/>
      <c r="N12" s="715"/>
      <c r="O12" s="715"/>
      <c r="P12" s="716"/>
      <c r="Q12" s="958"/>
      <c r="R12" s="959"/>
      <c r="S12" s="959"/>
      <c r="T12" s="959"/>
      <c r="U12" s="959"/>
      <c r="V12" s="959"/>
      <c r="W12" s="959"/>
      <c r="X12" s="959"/>
      <c r="Y12" s="959"/>
      <c r="Z12" s="959"/>
      <c r="AA12" s="959"/>
      <c r="AB12" s="959"/>
      <c r="AC12" s="959"/>
      <c r="AD12" s="959"/>
      <c r="AE12" s="963"/>
      <c r="AF12" s="981"/>
      <c r="AG12" s="718"/>
      <c r="AH12" s="718"/>
      <c r="AI12" s="718"/>
      <c r="AJ12" s="982"/>
      <c r="AK12" s="962"/>
      <c r="AL12" s="959"/>
      <c r="AM12" s="959"/>
      <c r="AN12" s="959"/>
      <c r="AO12" s="959"/>
      <c r="AP12" s="959"/>
      <c r="AQ12" s="959"/>
      <c r="AR12" s="959"/>
      <c r="AS12" s="959"/>
      <c r="AT12" s="959"/>
      <c r="AU12" s="960"/>
      <c r="AV12" s="960"/>
      <c r="AW12" s="960"/>
      <c r="AX12" s="960"/>
      <c r="AY12" s="961"/>
      <c r="AZ12" s="56"/>
      <c r="BA12" s="56"/>
      <c r="BB12" s="56"/>
      <c r="BC12" s="56"/>
      <c r="BD12" s="56"/>
      <c r="BE12" s="67"/>
      <c r="BF12" s="67"/>
      <c r="BG12" s="67"/>
      <c r="BH12" s="67"/>
      <c r="BI12" s="67"/>
      <c r="BJ12" s="67"/>
      <c r="BK12" s="67"/>
      <c r="BL12" s="67"/>
      <c r="BM12" s="67"/>
      <c r="BN12" s="67"/>
      <c r="BO12" s="67"/>
      <c r="BP12" s="67"/>
      <c r="BQ12" s="52">
        <v>6</v>
      </c>
      <c r="BR12" s="72"/>
      <c r="BS12" s="714"/>
      <c r="BT12" s="715"/>
      <c r="BU12" s="715"/>
      <c r="BV12" s="715"/>
      <c r="BW12" s="715"/>
      <c r="BX12" s="715"/>
      <c r="BY12" s="715"/>
      <c r="BZ12" s="715"/>
      <c r="CA12" s="715"/>
      <c r="CB12" s="715"/>
      <c r="CC12" s="715"/>
      <c r="CD12" s="715"/>
      <c r="CE12" s="715"/>
      <c r="CF12" s="715"/>
      <c r="CG12" s="716"/>
      <c r="CH12" s="717"/>
      <c r="CI12" s="718"/>
      <c r="CJ12" s="718"/>
      <c r="CK12" s="718"/>
      <c r="CL12" s="719"/>
      <c r="CM12" s="717"/>
      <c r="CN12" s="718"/>
      <c r="CO12" s="718"/>
      <c r="CP12" s="718"/>
      <c r="CQ12" s="719"/>
      <c r="CR12" s="717"/>
      <c r="CS12" s="718"/>
      <c r="CT12" s="718"/>
      <c r="CU12" s="718"/>
      <c r="CV12" s="719"/>
      <c r="CW12" s="717"/>
      <c r="CX12" s="718"/>
      <c r="CY12" s="718"/>
      <c r="CZ12" s="718"/>
      <c r="DA12" s="719"/>
      <c r="DB12" s="717"/>
      <c r="DC12" s="718"/>
      <c r="DD12" s="718"/>
      <c r="DE12" s="718"/>
      <c r="DF12" s="719"/>
      <c r="DG12" s="717"/>
      <c r="DH12" s="718"/>
      <c r="DI12" s="718"/>
      <c r="DJ12" s="718"/>
      <c r="DK12" s="719"/>
      <c r="DL12" s="717"/>
      <c r="DM12" s="718"/>
      <c r="DN12" s="718"/>
      <c r="DO12" s="718"/>
      <c r="DP12" s="719"/>
      <c r="DQ12" s="717"/>
      <c r="DR12" s="718"/>
      <c r="DS12" s="718"/>
      <c r="DT12" s="718"/>
      <c r="DU12" s="719"/>
      <c r="DV12" s="714"/>
      <c r="DW12" s="715"/>
      <c r="DX12" s="715"/>
      <c r="DY12" s="715"/>
      <c r="DZ12" s="720"/>
      <c r="EA12" s="67"/>
    </row>
    <row r="13" spans="1:131" s="47" customFormat="1" ht="26.25" customHeight="1" x14ac:dyDescent="0.15">
      <c r="A13" s="52">
        <v>7</v>
      </c>
      <c r="B13" s="714"/>
      <c r="C13" s="715"/>
      <c r="D13" s="715"/>
      <c r="E13" s="715"/>
      <c r="F13" s="715"/>
      <c r="G13" s="715"/>
      <c r="H13" s="715"/>
      <c r="I13" s="715"/>
      <c r="J13" s="715"/>
      <c r="K13" s="715"/>
      <c r="L13" s="715"/>
      <c r="M13" s="715"/>
      <c r="N13" s="715"/>
      <c r="O13" s="715"/>
      <c r="P13" s="716"/>
      <c r="Q13" s="958"/>
      <c r="R13" s="959"/>
      <c r="S13" s="959"/>
      <c r="T13" s="959"/>
      <c r="U13" s="959"/>
      <c r="V13" s="959"/>
      <c r="W13" s="959"/>
      <c r="X13" s="959"/>
      <c r="Y13" s="959"/>
      <c r="Z13" s="959"/>
      <c r="AA13" s="959"/>
      <c r="AB13" s="959"/>
      <c r="AC13" s="959"/>
      <c r="AD13" s="959"/>
      <c r="AE13" s="963"/>
      <c r="AF13" s="981"/>
      <c r="AG13" s="718"/>
      <c r="AH13" s="718"/>
      <c r="AI13" s="718"/>
      <c r="AJ13" s="982"/>
      <c r="AK13" s="962"/>
      <c r="AL13" s="959"/>
      <c r="AM13" s="959"/>
      <c r="AN13" s="959"/>
      <c r="AO13" s="959"/>
      <c r="AP13" s="959"/>
      <c r="AQ13" s="959"/>
      <c r="AR13" s="959"/>
      <c r="AS13" s="959"/>
      <c r="AT13" s="959"/>
      <c r="AU13" s="960"/>
      <c r="AV13" s="960"/>
      <c r="AW13" s="960"/>
      <c r="AX13" s="960"/>
      <c r="AY13" s="961"/>
      <c r="AZ13" s="56"/>
      <c r="BA13" s="56"/>
      <c r="BB13" s="56"/>
      <c r="BC13" s="56"/>
      <c r="BD13" s="56"/>
      <c r="BE13" s="67"/>
      <c r="BF13" s="67"/>
      <c r="BG13" s="67"/>
      <c r="BH13" s="67"/>
      <c r="BI13" s="67"/>
      <c r="BJ13" s="67"/>
      <c r="BK13" s="67"/>
      <c r="BL13" s="67"/>
      <c r="BM13" s="67"/>
      <c r="BN13" s="67"/>
      <c r="BO13" s="67"/>
      <c r="BP13" s="67"/>
      <c r="BQ13" s="52">
        <v>7</v>
      </c>
      <c r="BR13" s="72"/>
      <c r="BS13" s="714"/>
      <c r="BT13" s="715"/>
      <c r="BU13" s="715"/>
      <c r="BV13" s="715"/>
      <c r="BW13" s="715"/>
      <c r="BX13" s="715"/>
      <c r="BY13" s="715"/>
      <c r="BZ13" s="715"/>
      <c r="CA13" s="715"/>
      <c r="CB13" s="715"/>
      <c r="CC13" s="715"/>
      <c r="CD13" s="715"/>
      <c r="CE13" s="715"/>
      <c r="CF13" s="715"/>
      <c r="CG13" s="716"/>
      <c r="CH13" s="717"/>
      <c r="CI13" s="718"/>
      <c r="CJ13" s="718"/>
      <c r="CK13" s="718"/>
      <c r="CL13" s="719"/>
      <c r="CM13" s="717"/>
      <c r="CN13" s="718"/>
      <c r="CO13" s="718"/>
      <c r="CP13" s="718"/>
      <c r="CQ13" s="719"/>
      <c r="CR13" s="717"/>
      <c r="CS13" s="718"/>
      <c r="CT13" s="718"/>
      <c r="CU13" s="718"/>
      <c r="CV13" s="719"/>
      <c r="CW13" s="717"/>
      <c r="CX13" s="718"/>
      <c r="CY13" s="718"/>
      <c r="CZ13" s="718"/>
      <c r="DA13" s="719"/>
      <c r="DB13" s="717"/>
      <c r="DC13" s="718"/>
      <c r="DD13" s="718"/>
      <c r="DE13" s="718"/>
      <c r="DF13" s="719"/>
      <c r="DG13" s="717"/>
      <c r="DH13" s="718"/>
      <c r="DI13" s="718"/>
      <c r="DJ13" s="718"/>
      <c r="DK13" s="719"/>
      <c r="DL13" s="717"/>
      <c r="DM13" s="718"/>
      <c r="DN13" s="718"/>
      <c r="DO13" s="718"/>
      <c r="DP13" s="719"/>
      <c r="DQ13" s="717"/>
      <c r="DR13" s="718"/>
      <c r="DS13" s="718"/>
      <c r="DT13" s="718"/>
      <c r="DU13" s="719"/>
      <c r="DV13" s="714"/>
      <c r="DW13" s="715"/>
      <c r="DX13" s="715"/>
      <c r="DY13" s="715"/>
      <c r="DZ13" s="720"/>
      <c r="EA13" s="67"/>
    </row>
    <row r="14" spans="1:131" s="47" customFormat="1" ht="26.25" customHeight="1" x14ac:dyDescent="0.15">
      <c r="A14" s="52">
        <v>8</v>
      </c>
      <c r="B14" s="714"/>
      <c r="C14" s="715"/>
      <c r="D14" s="715"/>
      <c r="E14" s="715"/>
      <c r="F14" s="715"/>
      <c r="G14" s="715"/>
      <c r="H14" s="715"/>
      <c r="I14" s="715"/>
      <c r="J14" s="715"/>
      <c r="K14" s="715"/>
      <c r="L14" s="715"/>
      <c r="M14" s="715"/>
      <c r="N14" s="715"/>
      <c r="O14" s="715"/>
      <c r="P14" s="716"/>
      <c r="Q14" s="958"/>
      <c r="R14" s="959"/>
      <c r="S14" s="959"/>
      <c r="T14" s="959"/>
      <c r="U14" s="959"/>
      <c r="V14" s="959"/>
      <c r="W14" s="959"/>
      <c r="X14" s="959"/>
      <c r="Y14" s="959"/>
      <c r="Z14" s="959"/>
      <c r="AA14" s="959"/>
      <c r="AB14" s="959"/>
      <c r="AC14" s="959"/>
      <c r="AD14" s="959"/>
      <c r="AE14" s="963"/>
      <c r="AF14" s="981"/>
      <c r="AG14" s="718"/>
      <c r="AH14" s="718"/>
      <c r="AI14" s="718"/>
      <c r="AJ14" s="982"/>
      <c r="AK14" s="962"/>
      <c r="AL14" s="959"/>
      <c r="AM14" s="959"/>
      <c r="AN14" s="959"/>
      <c r="AO14" s="959"/>
      <c r="AP14" s="959"/>
      <c r="AQ14" s="959"/>
      <c r="AR14" s="959"/>
      <c r="AS14" s="959"/>
      <c r="AT14" s="959"/>
      <c r="AU14" s="960"/>
      <c r="AV14" s="960"/>
      <c r="AW14" s="960"/>
      <c r="AX14" s="960"/>
      <c r="AY14" s="961"/>
      <c r="AZ14" s="56"/>
      <c r="BA14" s="56"/>
      <c r="BB14" s="56"/>
      <c r="BC14" s="56"/>
      <c r="BD14" s="56"/>
      <c r="BE14" s="67"/>
      <c r="BF14" s="67"/>
      <c r="BG14" s="67"/>
      <c r="BH14" s="67"/>
      <c r="BI14" s="67"/>
      <c r="BJ14" s="67"/>
      <c r="BK14" s="67"/>
      <c r="BL14" s="67"/>
      <c r="BM14" s="67"/>
      <c r="BN14" s="67"/>
      <c r="BO14" s="67"/>
      <c r="BP14" s="67"/>
      <c r="BQ14" s="52">
        <v>8</v>
      </c>
      <c r="BR14" s="72"/>
      <c r="BS14" s="714"/>
      <c r="BT14" s="715"/>
      <c r="BU14" s="715"/>
      <c r="BV14" s="715"/>
      <c r="BW14" s="715"/>
      <c r="BX14" s="715"/>
      <c r="BY14" s="715"/>
      <c r="BZ14" s="715"/>
      <c r="CA14" s="715"/>
      <c r="CB14" s="715"/>
      <c r="CC14" s="715"/>
      <c r="CD14" s="715"/>
      <c r="CE14" s="715"/>
      <c r="CF14" s="715"/>
      <c r="CG14" s="716"/>
      <c r="CH14" s="717"/>
      <c r="CI14" s="718"/>
      <c r="CJ14" s="718"/>
      <c r="CK14" s="718"/>
      <c r="CL14" s="719"/>
      <c r="CM14" s="717"/>
      <c r="CN14" s="718"/>
      <c r="CO14" s="718"/>
      <c r="CP14" s="718"/>
      <c r="CQ14" s="719"/>
      <c r="CR14" s="717"/>
      <c r="CS14" s="718"/>
      <c r="CT14" s="718"/>
      <c r="CU14" s="718"/>
      <c r="CV14" s="719"/>
      <c r="CW14" s="717"/>
      <c r="CX14" s="718"/>
      <c r="CY14" s="718"/>
      <c r="CZ14" s="718"/>
      <c r="DA14" s="719"/>
      <c r="DB14" s="717"/>
      <c r="DC14" s="718"/>
      <c r="DD14" s="718"/>
      <c r="DE14" s="718"/>
      <c r="DF14" s="719"/>
      <c r="DG14" s="717"/>
      <c r="DH14" s="718"/>
      <c r="DI14" s="718"/>
      <c r="DJ14" s="718"/>
      <c r="DK14" s="719"/>
      <c r="DL14" s="717"/>
      <c r="DM14" s="718"/>
      <c r="DN14" s="718"/>
      <c r="DO14" s="718"/>
      <c r="DP14" s="719"/>
      <c r="DQ14" s="717"/>
      <c r="DR14" s="718"/>
      <c r="DS14" s="718"/>
      <c r="DT14" s="718"/>
      <c r="DU14" s="719"/>
      <c r="DV14" s="714"/>
      <c r="DW14" s="715"/>
      <c r="DX14" s="715"/>
      <c r="DY14" s="715"/>
      <c r="DZ14" s="720"/>
      <c r="EA14" s="67"/>
    </row>
    <row r="15" spans="1:131" s="47" customFormat="1" ht="26.25" customHeight="1" x14ac:dyDescent="0.15">
      <c r="A15" s="52">
        <v>9</v>
      </c>
      <c r="B15" s="714"/>
      <c r="C15" s="715"/>
      <c r="D15" s="715"/>
      <c r="E15" s="715"/>
      <c r="F15" s="715"/>
      <c r="G15" s="715"/>
      <c r="H15" s="715"/>
      <c r="I15" s="715"/>
      <c r="J15" s="715"/>
      <c r="K15" s="715"/>
      <c r="L15" s="715"/>
      <c r="M15" s="715"/>
      <c r="N15" s="715"/>
      <c r="O15" s="715"/>
      <c r="P15" s="716"/>
      <c r="Q15" s="958"/>
      <c r="R15" s="959"/>
      <c r="S15" s="959"/>
      <c r="T15" s="959"/>
      <c r="U15" s="959"/>
      <c r="V15" s="959"/>
      <c r="W15" s="959"/>
      <c r="X15" s="959"/>
      <c r="Y15" s="959"/>
      <c r="Z15" s="959"/>
      <c r="AA15" s="959"/>
      <c r="AB15" s="959"/>
      <c r="AC15" s="959"/>
      <c r="AD15" s="959"/>
      <c r="AE15" s="963"/>
      <c r="AF15" s="981"/>
      <c r="AG15" s="718"/>
      <c r="AH15" s="718"/>
      <c r="AI15" s="718"/>
      <c r="AJ15" s="982"/>
      <c r="AK15" s="962"/>
      <c r="AL15" s="959"/>
      <c r="AM15" s="959"/>
      <c r="AN15" s="959"/>
      <c r="AO15" s="959"/>
      <c r="AP15" s="959"/>
      <c r="AQ15" s="959"/>
      <c r="AR15" s="959"/>
      <c r="AS15" s="959"/>
      <c r="AT15" s="959"/>
      <c r="AU15" s="960"/>
      <c r="AV15" s="960"/>
      <c r="AW15" s="960"/>
      <c r="AX15" s="960"/>
      <c r="AY15" s="961"/>
      <c r="AZ15" s="56"/>
      <c r="BA15" s="56"/>
      <c r="BB15" s="56"/>
      <c r="BC15" s="56"/>
      <c r="BD15" s="56"/>
      <c r="BE15" s="67"/>
      <c r="BF15" s="67"/>
      <c r="BG15" s="67"/>
      <c r="BH15" s="67"/>
      <c r="BI15" s="67"/>
      <c r="BJ15" s="67"/>
      <c r="BK15" s="67"/>
      <c r="BL15" s="67"/>
      <c r="BM15" s="67"/>
      <c r="BN15" s="67"/>
      <c r="BO15" s="67"/>
      <c r="BP15" s="67"/>
      <c r="BQ15" s="52">
        <v>9</v>
      </c>
      <c r="BR15" s="72"/>
      <c r="BS15" s="714"/>
      <c r="BT15" s="715"/>
      <c r="BU15" s="715"/>
      <c r="BV15" s="715"/>
      <c r="BW15" s="715"/>
      <c r="BX15" s="715"/>
      <c r="BY15" s="715"/>
      <c r="BZ15" s="715"/>
      <c r="CA15" s="715"/>
      <c r="CB15" s="715"/>
      <c r="CC15" s="715"/>
      <c r="CD15" s="715"/>
      <c r="CE15" s="715"/>
      <c r="CF15" s="715"/>
      <c r="CG15" s="716"/>
      <c r="CH15" s="717"/>
      <c r="CI15" s="718"/>
      <c r="CJ15" s="718"/>
      <c r="CK15" s="718"/>
      <c r="CL15" s="719"/>
      <c r="CM15" s="717"/>
      <c r="CN15" s="718"/>
      <c r="CO15" s="718"/>
      <c r="CP15" s="718"/>
      <c r="CQ15" s="719"/>
      <c r="CR15" s="717"/>
      <c r="CS15" s="718"/>
      <c r="CT15" s="718"/>
      <c r="CU15" s="718"/>
      <c r="CV15" s="719"/>
      <c r="CW15" s="717"/>
      <c r="CX15" s="718"/>
      <c r="CY15" s="718"/>
      <c r="CZ15" s="718"/>
      <c r="DA15" s="719"/>
      <c r="DB15" s="717"/>
      <c r="DC15" s="718"/>
      <c r="DD15" s="718"/>
      <c r="DE15" s="718"/>
      <c r="DF15" s="719"/>
      <c r="DG15" s="717"/>
      <c r="DH15" s="718"/>
      <c r="DI15" s="718"/>
      <c r="DJ15" s="718"/>
      <c r="DK15" s="719"/>
      <c r="DL15" s="717"/>
      <c r="DM15" s="718"/>
      <c r="DN15" s="718"/>
      <c r="DO15" s="718"/>
      <c r="DP15" s="719"/>
      <c r="DQ15" s="717"/>
      <c r="DR15" s="718"/>
      <c r="DS15" s="718"/>
      <c r="DT15" s="718"/>
      <c r="DU15" s="719"/>
      <c r="DV15" s="714"/>
      <c r="DW15" s="715"/>
      <c r="DX15" s="715"/>
      <c r="DY15" s="715"/>
      <c r="DZ15" s="720"/>
      <c r="EA15" s="67"/>
    </row>
    <row r="16" spans="1:131" s="47" customFormat="1" ht="26.25" customHeight="1" x14ac:dyDescent="0.15">
      <c r="A16" s="52">
        <v>10</v>
      </c>
      <c r="B16" s="714"/>
      <c r="C16" s="715"/>
      <c r="D16" s="715"/>
      <c r="E16" s="715"/>
      <c r="F16" s="715"/>
      <c r="G16" s="715"/>
      <c r="H16" s="715"/>
      <c r="I16" s="715"/>
      <c r="J16" s="715"/>
      <c r="K16" s="715"/>
      <c r="L16" s="715"/>
      <c r="M16" s="715"/>
      <c r="N16" s="715"/>
      <c r="O16" s="715"/>
      <c r="P16" s="716"/>
      <c r="Q16" s="958"/>
      <c r="R16" s="959"/>
      <c r="S16" s="959"/>
      <c r="T16" s="959"/>
      <c r="U16" s="959"/>
      <c r="V16" s="959"/>
      <c r="W16" s="959"/>
      <c r="X16" s="959"/>
      <c r="Y16" s="959"/>
      <c r="Z16" s="959"/>
      <c r="AA16" s="959"/>
      <c r="AB16" s="959"/>
      <c r="AC16" s="959"/>
      <c r="AD16" s="959"/>
      <c r="AE16" s="963"/>
      <c r="AF16" s="981"/>
      <c r="AG16" s="718"/>
      <c r="AH16" s="718"/>
      <c r="AI16" s="718"/>
      <c r="AJ16" s="982"/>
      <c r="AK16" s="962"/>
      <c r="AL16" s="959"/>
      <c r="AM16" s="959"/>
      <c r="AN16" s="959"/>
      <c r="AO16" s="959"/>
      <c r="AP16" s="959"/>
      <c r="AQ16" s="959"/>
      <c r="AR16" s="959"/>
      <c r="AS16" s="959"/>
      <c r="AT16" s="959"/>
      <c r="AU16" s="960"/>
      <c r="AV16" s="960"/>
      <c r="AW16" s="960"/>
      <c r="AX16" s="960"/>
      <c r="AY16" s="961"/>
      <c r="AZ16" s="56"/>
      <c r="BA16" s="56"/>
      <c r="BB16" s="56"/>
      <c r="BC16" s="56"/>
      <c r="BD16" s="56"/>
      <c r="BE16" s="67"/>
      <c r="BF16" s="67"/>
      <c r="BG16" s="67"/>
      <c r="BH16" s="67"/>
      <c r="BI16" s="67"/>
      <c r="BJ16" s="67"/>
      <c r="BK16" s="67"/>
      <c r="BL16" s="67"/>
      <c r="BM16" s="67"/>
      <c r="BN16" s="67"/>
      <c r="BO16" s="67"/>
      <c r="BP16" s="67"/>
      <c r="BQ16" s="52">
        <v>10</v>
      </c>
      <c r="BR16" s="72"/>
      <c r="BS16" s="714"/>
      <c r="BT16" s="715"/>
      <c r="BU16" s="715"/>
      <c r="BV16" s="715"/>
      <c r="BW16" s="715"/>
      <c r="BX16" s="715"/>
      <c r="BY16" s="715"/>
      <c r="BZ16" s="715"/>
      <c r="CA16" s="715"/>
      <c r="CB16" s="715"/>
      <c r="CC16" s="715"/>
      <c r="CD16" s="715"/>
      <c r="CE16" s="715"/>
      <c r="CF16" s="715"/>
      <c r="CG16" s="716"/>
      <c r="CH16" s="717"/>
      <c r="CI16" s="718"/>
      <c r="CJ16" s="718"/>
      <c r="CK16" s="718"/>
      <c r="CL16" s="719"/>
      <c r="CM16" s="717"/>
      <c r="CN16" s="718"/>
      <c r="CO16" s="718"/>
      <c r="CP16" s="718"/>
      <c r="CQ16" s="719"/>
      <c r="CR16" s="717"/>
      <c r="CS16" s="718"/>
      <c r="CT16" s="718"/>
      <c r="CU16" s="718"/>
      <c r="CV16" s="719"/>
      <c r="CW16" s="717"/>
      <c r="CX16" s="718"/>
      <c r="CY16" s="718"/>
      <c r="CZ16" s="718"/>
      <c r="DA16" s="719"/>
      <c r="DB16" s="717"/>
      <c r="DC16" s="718"/>
      <c r="DD16" s="718"/>
      <c r="DE16" s="718"/>
      <c r="DF16" s="719"/>
      <c r="DG16" s="717"/>
      <c r="DH16" s="718"/>
      <c r="DI16" s="718"/>
      <c r="DJ16" s="718"/>
      <c r="DK16" s="719"/>
      <c r="DL16" s="717"/>
      <c r="DM16" s="718"/>
      <c r="DN16" s="718"/>
      <c r="DO16" s="718"/>
      <c r="DP16" s="719"/>
      <c r="DQ16" s="717"/>
      <c r="DR16" s="718"/>
      <c r="DS16" s="718"/>
      <c r="DT16" s="718"/>
      <c r="DU16" s="719"/>
      <c r="DV16" s="714"/>
      <c r="DW16" s="715"/>
      <c r="DX16" s="715"/>
      <c r="DY16" s="715"/>
      <c r="DZ16" s="720"/>
      <c r="EA16" s="67"/>
    </row>
    <row r="17" spans="1:131" s="47" customFormat="1" ht="26.25" customHeight="1" x14ac:dyDescent="0.15">
      <c r="A17" s="52">
        <v>11</v>
      </c>
      <c r="B17" s="714"/>
      <c r="C17" s="715"/>
      <c r="D17" s="715"/>
      <c r="E17" s="715"/>
      <c r="F17" s="715"/>
      <c r="G17" s="715"/>
      <c r="H17" s="715"/>
      <c r="I17" s="715"/>
      <c r="J17" s="715"/>
      <c r="K17" s="715"/>
      <c r="L17" s="715"/>
      <c r="M17" s="715"/>
      <c r="N17" s="715"/>
      <c r="O17" s="715"/>
      <c r="P17" s="716"/>
      <c r="Q17" s="958"/>
      <c r="R17" s="959"/>
      <c r="S17" s="959"/>
      <c r="T17" s="959"/>
      <c r="U17" s="959"/>
      <c r="V17" s="959"/>
      <c r="W17" s="959"/>
      <c r="X17" s="959"/>
      <c r="Y17" s="959"/>
      <c r="Z17" s="959"/>
      <c r="AA17" s="959"/>
      <c r="AB17" s="959"/>
      <c r="AC17" s="959"/>
      <c r="AD17" s="959"/>
      <c r="AE17" s="963"/>
      <c r="AF17" s="981"/>
      <c r="AG17" s="718"/>
      <c r="AH17" s="718"/>
      <c r="AI17" s="718"/>
      <c r="AJ17" s="982"/>
      <c r="AK17" s="962"/>
      <c r="AL17" s="959"/>
      <c r="AM17" s="959"/>
      <c r="AN17" s="959"/>
      <c r="AO17" s="959"/>
      <c r="AP17" s="959"/>
      <c r="AQ17" s="959"/>
      <c r="AR17" s="959"/>
      <c r="AS17" s="959"/>
      <c r="AT17" s="959"/>
      <c r="AU17" s="960"/>
      <c r="AV17" s="960"/>
      <c r="AW17" s="960"/>
      <c r="AX17" s="960"/>
      <c r="AY17" s="961"/>
      <c r="AZ17" s="56"/>
      <c r="BA17" s="56"/>
      <c r="BB17" s="56"/>
      <c r="BC17" s="56"/>
      <c r="BD17" s="56"/>
      <c r="BE17" s="67"/>
      <c r="BF17" s="67"/>
      <c r="BG17" s="67"/>
      <c r="BH17" s="67"/>
      <c r="BI17" s="67"/>
      <c r="BJ17" s="67"/>
      <c r="BK17" s="67"/>
      <c r="BL17" s="67"/>
      <c r="BM17" s="67"/>
      <c r="BN17" s="67"/>
      <c r="BO17" s="67"/>
      <c r="BP17" s="67"/>
      <c r="BQ17" s="52">
        <v>11</v>
      </c>
      <c r="BR17" s="72"/>
      <c r="BS17" s="714"/>
      <c r="BT17" s="715"/>
      <c r="BU17" s="715"/>
      <c r="BV17" s="715"/>
      <c r="BW17" s="715"/>
      <c r="BX17" s="715"/>
      <c r="BY17" s="715"/>
      <c r="BZ17" s="715"/>
      <c r="CA17" s="715"/>
      <c r="CB17" s="715"/>
      <c r="CC17" s="715"/>
      <c r="CD17" s="715"/>
      <c r="CE17" s="715"/>
      <c r="CF17" s="715"/>
      <c r="CG17" s="716"/>
      <c r="CH17" s="717"/>
      <c r="CI17" s="718"/>
      <c r="CJ17" s="718"/>
      <c r="CK17" s="718"/>
      <c r="CL17" s="719"/>
      <c r="CM17" s="717"/>
      <c r="CN17" s="718"/>
      <c r="CO17" s="718"/>
      <c r="CP17" s="718"/>
      <c r="CQ17" s="719"/>
      <c r="CR17" s="717"/>
      <c r="CS17" s="718"/>
      <c r="CT17" s="718"/>
      <c r="CU17" s="718"/>
      <c r="CV17" s="719"/>
      <c r="CW17" s="717"/>
      <c r="CX17" s="718"/>
      <c r="CY17" s="718"/>
      <c r="CZ17" s="718"/>
      <c r="DA17" s="719"/>
      <c r="DB17" s="717"/>
      <c r="DC17" s="718"/>
      <c r="DD17" s="718"/>
      <c r="DE17" s="718"/>
      <c r="DF17" s="719"/>
      <c r="DG17" s="717"/>
      <c r="DH17" s="718"/>
      <c r="DI17" s="718"/>
      <c r="DJ17" s="718"/>
      <c r="DK17" s="719"/>
      <c r="DL17" s="717"/>
      <c r="DM17" s="718"/>
      <c r="DN17" s="718"/>
      <c r="DO17" s="718"/>
      <c r="DP17" s="719"/>
      <c r="DQ17" s="717"/>
      <c r="DR17" s="718"/>
      <c r="DS17" s="718"/>
      <c r="DT17" s="718"/>
      <c r="DU17" s="719"/>
      <c r="DV17" s="714"/>
      <c r="DW17" s="715"/>
      <c r="DX17" s="715"/>
      <c r="DY17" s="715"/>
      <c r="DZ17" s="720"/>
      <c r="EA17" s="67"/>
    </row>
    <row r="18" spans="1:131" s="47" customFormat="1" ht="26.25" customHeight="1" x14ac:dyDescent="0.15">
      <c r="A18" s="52">
        <v>12</v>
      </c>
      <c r="B18" s="714"/>
      <c r="C18" s="715"/>
      <c r="D18" s="715"/>
      <c r="E18" s="715"/>
      <c r="F18" s="715"/>
      <c r="G18" s="715"/>
      <c r="H18" s="715"/>
      <c r="I18" s="715"/>
      <c r="J18" s="715"/>
      <c r="K18" s="715"/>
      <c r="L18" s="715"/>
      <c r="M18" s="715"/>
      <c r="N18" s="715"/>
      <c r="O18" s="715"/>
      <c r="P18" s="716"/>
      <c r="Q18" s="958"/>
      <c r="R18" s="959"/>
      <c r="S18" s="959"/>
      <c r="T18" s="959"/>
      <c r="U18" s="959"/>
      <c r="V18" s="959"/>
      <c r="W18" s="959"/>
      <c r="X18" s="959"/>
      <c r="Y18" s="959"/>
      <c r="Z18" s="959"/>
      <c r="AA18" s="959"/>
      <c r="AB18" s="959"/>
      <c r="AC18" s="959"/>
      <c r="AD18" s="959"/>
      <c r="AE18" s="963"/>
      <c r="AF18" s="981"/>
      <c r="AG18" s="718"/>
      <c r="AH18" s="718"/>
      <c r="AI18" s="718"/>
      <c r="AJ18" s="982"/>
      <c r="AK18" s="962"/>
      <c r="AL18" s="959"/>
      <c r="AM18" s="959"/>
      <c r="AN18" s="959"/>
      <c r="AO18" s="959"/>
      <c r="AP18" s="959"/>
      <c r="AQ18" s="959"/>
      <c r="AR18" s="959"/>
      <c r="AS18" s="959"/>
      <c r="AT18" s="959"/>
      <c r="AU18" s="960"/>
      <c r="AV18" s="960"/>
      <c r="AW18" s="960"/>
      <c r="AX18" s="960"/>
      <c r="AY18" s="961"/>
      <c r="AZ18" s="56"/>
      <c r="BA18" s="56"/>
      <c r="BB18" s="56"/>
      <c r="BC18" s="56"/>
      <c r="BD18" s="56"/>
      <c r="BE18" s="67"/>
      <c r="BF18" s="67"/>
      <c r="BG18" s="67"/>
      <c r="BH18" s="67"/>
      <c r="BI18" s="67"/>
      <c r="BJ18" s="67"/>
      <c r="BK18" s="67"/>
      <c r="BL18" s="67"/>
      <c r="BM18" s="67"/>
      <c r="BN18" s="67"/>
      <c r="BO18" s="67"/>
      <c r="BP18" s="67"/>
      <c r="BQ18" s="52">
        <v>12</v>
      </c>
      <c r="BR18" s="72"/>
      <c r="BS18" s="714"/>
      <c r="BT18" s="715"/>
      <c r="BU18" s="715"/>
      <c r="BV18" s="715"/>
      <c r="BW18" s="715"/>
      <c r="BX18" s="715"/>
      <c r="BY18" s="715"/>
      <c r="BZ18" s="715"/>
      <c r="CA18" s="715"/>
      <c r="CB18" s="715"/>
      <c r="CC18" s="715"/>
      <c r="CD18" s="715"/>
      <c r="CE18" s="715"/>
      <c r="CF18" s="715"/>
      <c r="CG18" s="716"/>
      <c r="CH18" s="717"/>
      <c r="CI18" s="718"/>
      <c r="CJ18" s="718"/>
      <c r="CK18" s="718"/>
      <c r="CL18" s="719"/>
      <c r="CM18" s="717"/>
      <c r="CN18" s="718"/>
      <c r="CO18" s="718"/>
      <c r="CP18" s="718"/>
      <c r="CQ18" s="719"/>
      <c r="CR18" s="717"/>
      <c r="CS18" s="718"/>
      <c r="CT18" s="718"/>
      <c r="CU18" s="718"/>
      <c r="CV18" s="719"/>
      <c r="CW18" s="717"/>
      <c r="CX18" s="718"/>
      <c r="CY18" s="718"/>
      <c r="CZ18" s="718"/>
      <c r="DA18" s="719"/>
      <c r="DB18" s="717"/>
      <c r="DC18" s="718"/>
      <c r="DD18" s="718"/>
      <c r="DE18" s="718"/>
      <c r="DF18" s="719"/>
      <c r="DG18" s="717"/>
      <c r="DH18" s="718"/>
      <c r="DI18" s="718"/>
      <c r="DJ18" s="718"/>
      <c r="DK18" s="719"/>
      <c r="DL18" s="717"/>
      <c r="DM18" s="718"/>
      <c r="DN18" s="718"/>
      <c r="DO18" s="718"/>
      <c r="DP18" s="719"/>
      <c r="DQ18" s="717"/>
      <c r="DR18" s="718"/>
      <c r="DS18" s="718"/>
      <c r="DT18" s="718"/>
      <c r="DU18" s="719"/>
      <c r="DV18" s="714"/>
      <c r="DW18" s="715"/>
      <c r="DX18" s="715"/>
      <c r="DY18" s="715"/>
      <c r="DZ18" s="720"/>
      <c r="EA18" s="67"/>
    </row>
    <row r="19" spans="1:131" s="47" customFormat="1" ht="26.25" customHeight="1" x14ac:dyDescent="0.15">
      <c r="A19" s="52">
        <v>13</v>
      </c>
      <c r="B19" s="714"/>
      <c r="C19" s="715"/>
      <c r="D19" s="715"/>
      <c r="E19" s="715"/>
      <c r="F19" s="715"/>
      <c r="G19" s="715"/>
      <c r="H19" s="715"/>
      <c r="I19" s="715"/>
      <c r="J19" s="715"/>
      <c r="K19" s="715"/>
      <c r="L19" s="715"/>
      <c r="M19" s="715"/>
      <c r="N19" s="715"/>
      <c r="O19" s="715"/>
      <c r="P19" s="716"/>
      <c r="Q19" s="958"/>
      <c r="R19" s="959"/>
      <c r="S19" s="959"/>
      <c r="T19" s="959"/>
      <c r="U19" s="959"/>
      <c r="V19" s="959"/>
      <c r="W19" s="959"/>
      <c r="X19" s="959"/>
      <c r="Y19" s="959"/>
      <c r="Z19" s="959"/>
      <c r="AA19" s="959"/>
      <c r="AB19" s="959"/>
      <c r="AC19" s="959"/>
      <c r="AD19" s="959"/>
      <c r="AE19" s="963"/>
      <c r="AF19" s="981"/>
      <c r="AG19" s="718"/>
      <c r="AH19" s="718"/>
      <c r="AI19" s="718"/>
      <c r="AJ19" s="982"/>
      <c r="AK19" s="962"/>
      <c r="AL19" s="959"/>
      <c r="AM19" s="959"/>
      <c r="AN19" s="959"/>
      <c r="AO19" s="959"/>
      <c r="AP19" s="959"/>
      <c r="AQ19" s="959"/>
      <c r="AR19" s="959"/>
      <c r="AS19" s="959"/>
      <c r="AT19" s="959"/>
      <c r="AU19" s="960"/>
      <c r="AV19" s="960"/>
      <c r="AW19" s="960"/>
      <c r="AX19" s="960"/>
      <c r="AY19" s="961"/>
      <c r="AZ19" s="56"/>
      <c r="BA19" s="56"/>
      <c r="BB19" s="56"/>
      <c r="BC19" s="56"/>
      <c r="BD19" s="56"/>
      <c r="BE19" s="67"/>
      <c r="BF19" s="67"/>
      <c r="BG19" s="67"/>
      <c r="BH19" s="67"/>
      <c r="BI19" s="67"/>
      <c r="BJ19" s="67"/>
      <c r="BK19" s="67"/>
      <c r="BL19" s="67"/>
      <c r="BM19" s="67"/>
      <c r="BN19" s="67"/>
      <c r="BO19" s="67"/>
      <c r="BP19" s="67"/>
      <c r="BQ19" s="52">
        <v>13</v>
      </c>
      <c r="BR19" s="72"/>
      <c r="BS19" s="714"/>
      <c r="BT19" s="715"/>
      <c r="BU19" s="715"/>
      <c r="BV19" s="715"/>
      <c r="BW19" s="715"/>
      <c r="BX19" s="715"/>
      <c r="BY19" s="715"/>
      <c r="BZ19" s="715"/>
      <c r="CA19" s="715"/>
      <c r="CB19" s="715"/>
      <c r="CC19" s="715"/>
      <c r="CD19" s="715"/>
      <c r="CE19" s="715"/>
      <c r="CF19" s="715"/>
      <c r="CG19" s="716"/>
      <c r="CH19" s="717"/>
      <c r="CI19" s="718"/>
      <c r="CJ19" s="718"/>
      <c r="CK19" s="718"/>
      <c r="CL19" s="719"/>
      <c r="CM19" s="717"/>
      <c r="CN19" s="718"/>
      <c r="CO19" s="718"/>
      <c r="CP19" s="718"/>
      <c r="CQ19" s="719"/>
      <c r="CR19" s="717"/>
      <c r="CS19" s="718"/>
      <c r="CT19" s="718"/>
      <c r="CU19" s="718"/>
      <c r="CV19" s="719"/>
      <c r="CW19" s="717"/>
      <c r="CX19" s="718"/>
      <c r="CY19" s="718"/>
      <c r="CZ19" s="718"/>
      <c r="DA19" s="719"/>
      <c r="DB19" s="717"/>
      <c r="DC19" s="718"/>
      <c r="DD19" s="718"/>
      <c r="DE19" s="718"/>
      <c r="DF19" s="719"/>
      <c r="DG19" s="717"/>
      <c r="DH19" s="718"/>
      <c r="DI19" s="718"/>
      <c r="DJ19" s="718"/>
      <c r="DK19" s="719"/>
      <c r="DL19" s="717"/>
      <c r="DM19" s="718"/>
      <c r="DN19" s="718"/>
      <c r="DO19" s="718"/>
      <c r="DP19" s="719"/>
      <c r="DQ19" s="717"/>
      <c r="DR19" s="718"/>
      <c r="DS19" s="718"/>
      <c r="DT19" s="718"/>
      <c r="DU19" s="719"/>
      <c r="DV19" s="714"/>
      <c r="DW19" s="715"/>
      <c r="DX19" s="715"/>
      <c r="DY19" s="715"/>
      <c r="DZ19" s="720"/>
      <c r="EA19" s="67"/>
    </row>
    <row r="20" spans="1:131" s="47" customFormat="1" ht="26.25" customHeight="1" x14ac:dyDescent="0.15">
      <c r="A20" s="52">
        <v>14</v>
      </c>
      <c r="B20" s="714"/>
      <c r="C20" s="715"/>
      <c r="D20" s="715"/>
      <c r="E20" s="715"/>
      <c r="F20" s="715"/>
      <c r="G20" s="715"/>
      <c r="H20" s="715"/>
      <c r="I20" s="715"/>
      <c r="J20" s="715"/>
      <c r="K20" s="715"/>
      <c r="L20" s="715"/>
      <c r="M20" s="715"/>
      <c r="N20" s="715"/>
      <c r="O20" s="715"/>
      <c r="P20" s="716"/>
      <c r="Q20" s="958"/>
      <c r="R20" s="959"/>
      <c r="S20" s="959"/>
      <c r="T20" s="959"/>
      <c r="U20" s="959"/>
      <c r="V20" s="959"/>
      <c r="W20" s="959"/>
      <c r="X20" s="959"/>
      <c r="Y20" s="959"/>
      <c r="Z20" s="959"/>
      <c r="AA20" s="959"/>
      <c r="AB20" s="959"/>
      <c r="AC20" s="959"/>
      <c r="AD20" s="959"/>
      <c r="AE20" s="963"/>
      <c r="AF20" s="981"/>
      <c r="AG20" s="718"/>
      <c r="AH20" s="718"/>
      <c r="AI20" s="718"/>
      <c r="AJ20" s="982"/>
      <c r="AK20" s="962"/>
      <c r="AL20" s="959"/>
      <c r="AM20" s="959"/>
      <c r="AN20" s="959"/>
      <c r="AO20" s="959"/>
      <c r="AP20" s="959"/>
      <c r="AQ20" s="959"/>
      <c r="AR20" s="959"/>
      <c r="AS20" s="959"/>
      <c r="AT20" s="959"/>
      <c r="AU20" s="960"/>
      <c r="AV20" s="960"/>
      <c r="AW20" s="960"/>
      <c r="AX20" s="960"/>
      <c r="AY20" s="961"/>
      <c r="AZ20" s="56"/>
      <c r="BA20" s="56"/>
      <c r="BB20" s="56"/>
      <c r="BC20" s="56"/>
      <c r="BD20" s="56"/>
      <c r="BE20" s="67"/>
      <c r="BF20" s="67"/>
      <c r="BG20" s="67"/>
      <c r="BH20" s="67"/>
      <c r="BI20" s="67"/>
      <c r="BJ20" s="67"/>
      <c r="BK20" s="67"/>
      <c r="BL20" s="67"/>
      <c r="BM20" s="67"/>
      <c r="BN20" s="67"/>
      <c r="BO20" s="67"/>
      <c r="BP20" s="67"/>
      <c r="BQ20" s="52">
        <v>14</v>
      </c>
      <c r="BR20" s="72"/>
      <c r="BS20" s="714"/>
      <c r="BT20" s="715"/>
      <c r="BU20" s="715"/>
      <c r="BV20" s="715"/>
      <c r="BW20" s="715"/>
      <c r="BX20" s="715"/>
      <c r="BY20" s="715"/>
      <c r="BZ20" s="715"/>
      <c r="CA20" s="715"/>
      <c r="CB20" s="715"/>
      <c r="CC20" s="715"/>
      <c r="CD20" s="715"/>
      <c r="CE20" s="715"/>
      <c r="CF20" s="715"/>
      <c r="CG20" s="716"/>
      <c r="CH20" s="717"/>
      <c r="CI20" s="718"/>
      <c r="CJ20" s="718"/>
      <c r="CK20" s="718"/>
      <c r="CL20" s="719"/>
      <c r="CM20" s="717"/>
      <c r="CN20" s="718"/>
      <c r="CO20" s="718"/>
      <c r="CP20" s="718"/>
      <c r="CQ20" s="719"/>
      <c r="CR20" s="717"/>
      <c r="CS20" s="718"/>
      <c r="CT20" s="718"/>
      <c r="CU20" s="718"/>
      <c r="CV20" s="719"/>
      <c r="CW20" s="717"/>
      <c r="CX20" s="718"/>
      <c r="CY20" s="718"/>
      <c r="CZ20" s="718"/>
      <c r="DA20" s="719"/>
      <c r="DB20" s="717"/>
      <c r="DC20" s="718"/>
      <c r="DD20" s="718"/>
      <c r="DE20" s="718"/>
      <c r="DF20" s="719"/>
      <c r="DG20" s="717"/>
      <c r="DH20" s="718"/>
      <c r="DI20" s="718"/>
      <c r="DJ20" s="718"/>
      <c r="DK20" s="719"/>
      <c r="DL20" s="717"/>
      <c r="DM20" s="718"/>
      <c r="DN20" s="718"/>
      <c r="DO20" s="718"/>
      <c r="DP20" s="719"/>
      <c r="DQ20" s="717"/>
      <c r="DR20" s="718"/>
      <c r="DS20" s="718"/>
      <c r="DT20" s="718"/>
      <c r="DU20" s="719"/>
      <c r="DV20" s="714"/>
      <c r="DW20" s="715"/>
      <c r="DX20" s="715"/>
      <c r="DY20" s="715"/>
      <c r="DZ20" s="720"/>
      <c r="EA20" s="67"/>
    </row>
    <row r="21" spans="1:131" s="47" customFormat="1" ht="26.25" customHeight="1" x14ac:dyDescent="0.15">
      <c r="A21" s="52">
        <v>15</v>
      </c>
      <c r="B21" s="714"/>
      <c r="C21" s="715"/>
      <c r="D21" s="715"/>
      <c r="E21" s="715"/>
      <c r="F21" s="715"/>
      <c r="G21" s="715"/>
      <c r="H21" s="715"/>
      <c r="I21" s="715"/>
      <c r="J21" s="715"/>
      <c r="K21" s="715"/>
      <c r="L21" s="715"/>
      <c r="M21" s="715"/>
      <c r="N21" s="715"/>
      <c r="O21" s="715"/>
      <c r="P21" s="716"/>
      <c r="Q21" s="958"/>
      <c r="R21" s="959"/>
      <c r="S21" s="959"/>
      <c r="T21" s="959"/>
      <c r="U21" s="959"/>
      <c r="V21" s="959"/>
      <c r="W21" s="959"/>
      <c r="X21" s="959"/>
      <c r="Y21" s="959"/>
      <c r="Z21" s="959"/>
      <c r="AA21" s="959"/>
      <c r="AB21" s="959"/>
      <c r="AC21" s="959"/>
      <c r="AD21" s="959"/>
      <c r="AE21" s="963"/>
      <c r="AF21" s="981"/>
      <c r="AG21" s="718"/>
      <c r="AH21" s="718"/>
      <c r="AI21" s="718"/>
      <c r="AJ21" s="982"/>
      <c r="AK21" s="962"/>
      <c r="AL21" s="959"/>
      <c r="AM21" s="959"/>
      <c r="AN21" s="959"/>
      <c r="AO21" s="959"/>
      <c r="AP21" s="959"/>
      <c r="AQ21" s="959"/>
      <c r="AR21" s="959"/>
      <c r="AS21" s="959"/>
      <c r="AT21" s="959"/>
      <c r="AU21" s="960"/>
      <c r="AV21" s="960"/>
      <c r="AW21" s="960"/>
      <c r="AX21" s="960"/>
      <c r="AY21" s="961"/>
      <c r="AZ21" s="56"/>
      <c r="BA21" s="56"/>
      <c r="BB21" s="56"/>
      <c r="BC21" s="56"/>
      <c r="BD21" s="56"/>
      <c r="BE21" s="67"/>
      <c r="BF21" s="67"/>
      <c r="BG21" s="67"/>
      <c r="BH21" s="67"/>
      <c r="BI21" s="67"/>
      <c r="BJ21" s="67"/>
      <c r="BK21" s="67"/>
      <c r="BL21" s="67"/>
      <c r="BM21" s="67"/>
      <c r="BN21" s="67"/>
      <c r="BO21" s="67"/>
      <c r="BP21" s="67"/>
      <c r="BQ21" s="52">
        <v>15</v>
      </c>
      <c r="BR21" s="72"/>
      <c r="BS21" s="714"/>
      <c r="BT21" s="715"/>
      <c r="BU21" s="715"/>
      <c r="BV21" s="715"/>
      <c r="BW21" s="715"/>
      <c r="BX21" s="715"/>
      <c r="BY21" s="715"/>
      <c r="BZ21" s="715"/>
      <c r="CA21" s="715"/>
      <c r="CB21" s="715"/>
      <c r="CC21" s="715"/>
      <c r="CD21" s="715"/>
      <c r="CE21" s="715"/>
      <c r="CF21" s="715"/>
      <c r="CG21" s="716"/>
      <c r="CH21" s="717"/>
      <c r="CI21" s="718"/>
      <c r="CJ21" s="718"/>
      <c r="CK21" s="718"/>
      <c r="CL21" s="719"/>
      <c r="CM21" s="717"/>
      <c r="CN21" s="718"/>
      <c r="CO21" s="718"/>
      <c r="CP21" s="718"/>
      <c r="CQ21" s="719"/>
      <c r="CR21" s="717"/>
      <c r="CS21" s="718"/>
      <c r="CT21" s="718"/>
      <c r="CU21" s="718"/>
      <c r="CV21" s="719"/>
      <c r="CW21" s="717"/>
      <c r="CX21" s="718"/>
      <c r="CY21" s="718"/>
      <c r="CZ21" s="718"/>
      <c r="DA21" s="719"/>
      <c r="DB21" s="717"/>
      <c r="DC21" s="718"/>
      <c r="DD21" s="718"/>
      <c r="DE21" s="718"/>
      <c r="DF21" s="719"/>
      <c r="DG21" s="717"/>
      <c r="DH21" s="718"/>
      <c r="DI21" s="718"/>
      <c r="DJ21" s="718"/>
      <c r="DK21" s="719"/>
      <c r="DL21" s="717"/>
      <c r="DM21" s="718"/>
      <c r="DN21" s="718"/>
      <c r="DO21" s="718"/>
      <c r="DP21" s="719"/>
      <c r="DQ21" s="717"/>
      <c r="DR21" s="718"/>
      <c r="DS21" s="718"/>
      <c r="DT21" s="718"/>
      <c r="DU21" s="719"/>
      <c r="DV21" s="714"/>
      <c r="DW21" s="715"/>
      <c r="DX21" s="715"/>
      <c r="DY21" s="715"/>
      <c r="DZ21" s="720"/>
      <c r="EA21" s="67"/>
    </row>
    <row r="22" spans="1:131" s="47" customFormat="1" ht="26.25" customHeight="1" x14ac:dyDescent="0.15">
      <c r="A22" s="52">
        <v>16</v>
      </c>
      <c r="B22" s="714"/>
      <c r="C22" s="715"/>
      <c r="D22" s="715"/>
      <c r="E22" s="715"/>
      <c r="F22" s="715"/>
      <c r="G22" s="715"/>
      <c r="H22" s="715"/>
      <c r="I22" s="715"/>
      <c r="J22" s="715"/>
      <c r="K22" s="715"/>
      <c r="L22" s="715"/>
      <c r="M22" s="715"/>
      <c r="N22" s="715"/>
      <c r="O22" s="715"/>
      <c r="P22" s="716"/>
      <c r="Q22" s="1002"/>
      <c r="R22" s="1003"/>
      <c r="S22" s="1003"/>
      <c r="T22" s="1003"/>
      <c r="U22" s="1003"/>
      <c r="V22" s="1003"/>
      <c r="W22" s="1003"/>
      <c r="X22" s="1003"/>
      <c r="Y22" s="1003"/>
      <c r="Z22" s="1003"/>
      <c r="AA22" s="1003"/>
      <c r="AB22" s="1003"/>
      <c r="AC22" s="1003"/>
      <c r="AD22" s="1003"/>
      <c r="AE22" s="1004"/>
      <c r="AF22" s="981"/>
      <c r="AG22" s="718"/>
      <c r="AH22" s="718"/>
      <c r="AI22" s="718"/>
      <c r="AJ22" s="982"/>
      <c r="AK22" s="1005"/>
      <c r="AL22" s="1003"/>
      <c r="AM22" s="1003"/>
      <c r="AN22" s="1003"/>
      <c r="AO22" s="1003"/>
      <c r="AP22" s="1003"/>
      <c r="AQ22" s="1003"/>
      <c r="AR22" s="1003"/>
      <c r="AS22" s="1003"/>
      <c r="AT22" s="1003"/>
      <c r="AU22" s="1006"/>
      <c r="AV22" s="1006"/>
      <c r="AW22" s="1006"/>
      <c r="AX22" s="1006"/>
      <c r="AY22" s="1007"/>
      <c r="AZ22" s="986" t="s">
        <v>300</v>
      </c>
      <c r="BA22" s="986"/>
      <c r="BB22" s="986"/>
      <c r="BC22" s="986"/>
      <c r="BD22" s="987"/>
      <c r="BE22" s="67"/>
      <c r="BF22" s="67"/>
      <c r="BG22" s="67"/>
      <c r="BH22" s="67"/>
      <c r="BI22" s="67"/>
      <c r="BJ22" s="67"/>
      <c r="BK22" s="67"/>
      <c r="BL22" s="67"/>
      <c r="BM22" s="67"/>
      <c r="BN22" s="67"/>
      <c r="BO22" s="67"/>
      <c r="BP22" s="67"/>
      <c r="BQ22" s="52">
        <v>16</v>
      </c>
      <c r="BR22" s="72"/>
      <c r="BS22" s="714"/>
      <c r="BT22" s="715"/>
      <c r="BU22" s="715"/>
      <c r="BV22" s="715"/>
      <c r="BW22" s="715"/>
      <c r="BX22" s="715"/>
      <c r="BY22" s="715"/>
      <c r="BZ22" s="715"/>
      <c r="CA22" s="715"/>
      <c r="CB22" s="715"/>
      <c r="CC22" s="715"/>
      <c r="CD22" s="715"/>
      <c r="CE22" s="715"/>
      <c r="CF22" s="715"/>
      <c r="CG22" s="716"/>
      <c r="CH22" s="717"/>
      <c r="CI22" s="718"/>
      <c r="CJ22" s="718"/>
      <c r="CK22" s="718"/>
      <c r="CL22" s="719"/>
      <c r="CM22" s="717"/>
      <c r="CN22" s="718"/>
      <c r="CO22" s="718"/>
      <c r="CP22" s="718"/>
      <c r="CQ22" s="719"/>
      <c r="CR22" s="717"/>
      <c r="CS22" s="718"/>
      <c r="CT22" s="718"/>
      <c r="CU22" s="718"/>
      <c r="CV22" s="719"/>
      <c r="CW22" s="717"/>
      <c r="CX22" s="718"/>
      <c r="CY22" s="718"/>
      <c r="CZ22" s="718"/>
      <c r="DA22" s="719"/>
      <c r="DB22" s="717"/>
      <c r="DC22" s="718"/>
      <c r="DD22" s="718"/>
      <c r="DE22" s="718"/>
      <c r="DF22" s="719"/>
      <c r="DG22" s="717"/>
      <c r="DH22" s="718"/>
      <c r="DI22" s="718"/>
      <c r="DJ22" s="718"/>
      <c r="DK22" s="719"/>
      <c r="DL22" s="717"/>
      <c r="DM22" s="718"/>
      <c r="DN22" s="718"/>
      <c r="DO22" s="718"/>
      <c r="DP22" s="719"/>
      <c r="DQ22" s="717"/>
      <c r="DR22" s="718"/>
      <c r="DS22" s="718"/>
      <c r="DT22" s="718"/>
      <c r="DU22" s="719"/>
      <c r="DV22" s="714"/>
      <c r="DW22" s="715"/>
      <c r="DX22" s="715"/>
      <c r="DY22" s="715"/>
      <c r="DZ22" s="720"/>
      <c r="EA22" s="67"/>
    </row>
    <row r="23" spans="1:131" s="47" customFormat="1" ht="26.25" customHeight="1" x14ac:dyDescent="0.15">
      <c r="A23" s="53" t="s">
        <v>433</v>
      </c>
      <c r="B23" s="936" t="s">
        <v>449</v>
      </c>
      <c r="C23" s="937"/>
      <c r="D23" s="937"/>
      <c r="E23" s="937"/>
      <c r="F23" s="937"/>
      <c r="G23" s="937"/>
      <c r="H23" s="937"/>
      <c r="I23" s="937"/>
      <c r="J23" s="937"/>
      <c r="K23" s="937"/>
      <c r="L23" s="937"/>
      <c r="M23" s="937"/>
      <c r="N23" s="937"/>
      <c r="O23" s="937"/>
      <c r="P23" s="938"/>
      <c r="Q23" s="1000">
        <v>3256</v>
      </c>
      <c r="R23" s="948"/>
      <c r="S23" s="948"/>
      <c r="T23" s="948"/>
      <c r="U23" s="948"/>
      <c r="V23" s="948">
        <v>3199</v>
      </c>
      <c r="W23" s="948"/>
      <c r="X23" s="948"/>
      <c r="Y23" s="948"/>
      <c r="Z23" s="948"/>
      <c r="AA23" s="948">
        <v>57</v>
      </c>
      <c r="AB23" s="948"/>
      <c r="AC23" s="948"/>
      <c r="AD23" s="948"/>
      <c r="AE23" s="1001"/>
      <c r="AF23" s="972">
        <v>56</v>
      </c>
      <c r="AG23" s="948"/>
      <c r="AH23" s="948"/>
      <c r="AI23" s="948"/>
      <c r="AJ23" s="973"/>
      <c r="AK23" s="974"/>
      <c r="AL23" s="947"/>
      <c r="AM23" s="947"/>
      <c r="AN23" s="947"/>
      <c r="AO23" s="947"/>
      <c r="AP23" s="948">
        <v>3228</v>
      </c>
      <c r="AQ23" s="948"/>
      <c r="AR23" s="948"/>
      <c r="AS23" s="948"/>
      <c r="AT23" s="948"/>
      <c r="AU23" s="949"/>
      <c r="AV23" s="949"/>
      <c r="AW23" s="949"/>
      <c r="AX23" s="949"/>
      <c r="AY23" s="950"/>
      <c r="AZ23" s="976" t="s">
        <v>34</v>
      </c>
      <c r="BA23" s="943"/>
      <c r="BB23" s="943"/>
      <c r="BC23" s="943"/>
      <c r="BD23" s="977"/>
      <c r="BE23" s="67"/>
      <c r="BF23" s="67"/>
      <c r="BG23" s="67"/>
      <c r="BH23" s="67"/>
      <c r="BI23" s="67"/>
      <c r="BJ23" s="67"/>
      <c r="BK23" s="67"/>
      <c r="BL23" s="67"/>
      <c r="BM23" s="67"/>
      <c r="BN23" s="67"/>
      <c r="BO23" s="67"/>
      <c r="BP23" s="67"/>
      <c r="BQ23" s="52">
        <v>17</v>
      </c>
      <c r="BR23" s="72"/>
      <c r="BS23" s="714"/>
      <c r="BT23" s="715"/>
      <c r="BU23" s="715"/>
      <c r="BV23" s="715"/>
      <c r="BW23" s="715"/>
      <c r="BX23" s="715"/>
      <c r="BY23" s="715"/>
      <c r="BZ23" s="715"/>
      <c r="CA23" s="715"/>
      <c r="CB23" s="715"/>
      <c r="CC23" s="715"/>
      <c r="CD23" s="715"/>
      <c r="CE23" s="715"/>
      <c r="CF23" s="715"/>
      <c r="CG23" s="716"/>
      <c r="CH23" s="717"/>
      <c r="CI23" s="718"/>
      <c r="CJ23" s="718"/>
      <c r="CK23" s="718"/>
      <c r="CL23" s="719"/>
      <c r="CM23" s="717"/>
      <c r="CN23" s="718"/>
      <c r="CO23" s="718"/>
      <c r="CP23" s="718"/>
      <c r="CQ23" s="719"/>
      <c r="CR23" s="717"/>
      <c r="CS23" s="718"/>
      <c r="CT23" s="718"/>
      <c r="CU23" s="718"/>
      <c r="CV23" s="719"/>
      <c r="CW23" s="717"/>
      <c r="CX23" s="718"/>
      <c r="CY23" s="718"/>
      <c r="CZ23" s="718"/>
      <c r="DA23" s="719"/>
      <c r="DB23" s="717"/>
      <c r="DC23" s="718"/>
      <c r="DD23" s="718"/>
      <c r="DE23" s="718"/>
      <c r="DF23" s="719"/>
      <c r="DG23" s="717"/>
      <c r="DH23" s="718"/>
      <c r="DI23" s="718"/>
      <c r="DJ23" s="718"/>
      <c r="DK23" s="719"/>
      <c r="DL23" s="717"/>
      <c r="DM23" s="718"/>
      <c r="DN23" s="718"/>
      <c r="DO23" s="718"/>
      <c r="DP23" s="719"/>
      <c r="DQ23" s="717"/>
      <c r="DR23" s="718"/>
      <c r="DS23" s="718"/>
      <c r="DT23" s="718"/>
      <c r="DU23" s="719"/>
      <c r="DV23" s="714"/>
      <c r="DW23" s="715"/>
      <c r="DX23" s="715"/>
      <c r="DY23" s="715"/>
      <c r="DZ23" s="720"/>
      <c r="EA23" s="67"/>
    </row>
    <row r="24" spans="1:131" s="47" customFormat="1" ht="26.25" customHeight="1" x14ac:dyDescent="0.15">
      <c r="A24" s="998" t="s">
        <v>450</v>
      </c>
      <c r="B24" s="998"/>
      <c r="C24" s="998"/>
      <c r="D24" s="998"/>
      <c r="E24" s="998"/>
      <c r="F24" s="998"/>
      <c r="G24" s="998"/>
      <c r="H24" s="998"/>
      <c r="I24" s="998"/>
      <c r="J24" s="998"/>
      <c r="K24" s="998"/>
      <c r="L24" s="998"/>
      <c r="M24" s="998"/>
      <c r="N24" s="998"/>
      <c r="O24" s="998"/>
      <c r="P24" s="998"/>
      <c r="Q24" s="998"/>
      <c r="R24" s="998"/>
      <c r="S24" s="998"/>
      <c r="T24" s="998"/>
      <c r="U24" s="998"/>
      <c r="V24" s="998"/>
      <c r="W24" s="998"/>
      <c r="X24" s="998"/>
      <c r="Y24" s="998"/>
      <c r="Z24" s="998"/>
      <c r="AA24" s="998"/>
      <c r="AB24" s="998"/>
      <c r="AC24" s="998"/>
      <c r="AD24" s="998"/>
      <c r="AE24" s="998"/>
      <c r="AF24" s="998"/>
      <c r="AG24" s="998"/>
      <c r="AH24" s="998"/>
      <c r="AI24" s="998"/>
      <c r="AJ24" s="998"/>
      <c r="AK24" s="998"/>
      <c r="AL24" s="998"/>
      <c r="AM24" s="998"/>
      <c r="AN24" s="998"/>
      <c r="AO24" s="998"/>
      <c r="AP24" s="998"/>
      <c r="AQ24" s="998"/>
      <c r="AR24" s="998"/>
      <c r="AS24" s="998"/>
      <c r="AT24" s="998"/>
      <c r="AU24" s="998"/>
      <c r="AV24" s="998"/>
      <c r="AW24" s="998"/>
      <c r="AX24" s="998"/>
      <c r="AY24" s="998"/>
      <c r="AZ24" s="56"/>
      <c r="BA24" s="56"/>
      <c r="BB24" s="56"/>
      <c r="BC24" s="56"/>
      <c r="BD24" s="56"/>
      <c r="BE24" s="67"/>
      <c r="BF24" s="67"/>
      <c r="BG24" s="67"/>
      <c r="BH24" s="67"/>
      <c r="BI24" s="67"/>
      <c r="BJ24" s="67"/>
      <c r="BK24" s="67"/>
      <c r="BL24" s="67"/>
      <c r="BM24" s="67"/>
      <c r="BN24" s="67"/>
      <c r="BO24" s="67"/>
      <c r="BP24" s="67"/>
      <c r="BQ24" s="52">
        <v>18</v>
      </c>
      <c r="BR24" s="72"/>
      <c r="BS24" s="714"/>
      <c r="BT24" s="715"/>
      <c r="BU24" s="715"/>
      <c r="BV24" s="715"/>
      <c r="BW24" s="715"/>
      <c r="BX24" s="715"/>
      <c r="BY24" s="715"/>
      <c r="BZ24" s="715"/>
      <c r="CA24" s="715"/>
      <c r="CB24" s="715"/>
      <c r="CC24" s="715"/>
      <c r="CD24" s="715"/>
      <c r="CE24" s="715"/>
      <c r="CF24" s="715"/>
      <c r="CG24" s="716"/>
      <c r="CH24" s="717"/>
      <c r="CI24" s="718"/>
      <c r="CJ24" s="718"/>
      <c r="CK24" s="718"/>
      <c r="CL24" s="719"/>
      <c r="CM24" s="717"/>
      <c r="CN24" s="718"/>
      <c r="CO24" s="718"/>
      <c r="CP24" s="718"/>
      <c r="CQ24" s="719"/>
      <c r="CR24" s="717"/>
      <c r="CS24" s="718"/>
      <c r="CT24" s="718"/>
      <c r="CU24" s="718"/>
      <c r="CV24" s="719"/>
      <c r="CW24" s="717"/>
      <c r="CX24" s="718"/>
      <c r="CY24" s="718"/>
      <c r="CZ24" s="718"/>
      <c r="DA24" s="719"/>
      <c r="DB24" s="717"/>
      <c r="DC24" s="718"/>
      <c r="DD24" s="718"/>
      <c r="DE24" s="718"/>
      <c r="DF24" s="719"/>
      <c r="DG24" s="717"/>
      <c r="DH24" s="718"/>
      <c r="DI24" s="718"/>
      <c r="DJ24" s="718"/>
      <c r="DK24" s="719"/>
      <c r="DL24" s="717"/>
      <c r="DM24" s="718"/>
      <c r="DN24" s="718"/>
      <c r="DO24" s="718"/>
      <c r="DP24" s="719"/>
      <c r="DQ24" s="717"/>
      <c r="DR24" s="718"/>
      <c r="DS24" s="718"/>
      <c r="DT24" s="718"/>
      <c r="DU24" s="719"/>
      <c r="DV24" s="714"/>
      <c r="DW24" s="715"/>
      <c r="DX24" s="715"/>
      <c r="DY24" s="715"/>
      <c r="DZ24" s="720"/>
      <c r="EA24" s="67"/>
    </row>
    <row r="25" spans="1:131" ht="26.25" customHeight="1" x14ac:dyDescent="0.15">
      <c r="A25" s="999" t="s">
        <v>452</v>
      </c>
      <c r="B25" s="999"/>
      <c r="C25" s="999"/>
      <c r="D25" s="999"/>
      <c r="E25" s="999"/>
      <c r="F25" s="999"/>
      <c r="G25" s="999"/>
      <c r="H25" s="999"/>
      <c r="I25" s="999"/>
      <c r="J25" s="999"/>
      <c r="K25" s="999"/>
      <c r="L25" s="999"/>
      <c r="M25" s="999"/>
      <c r="N25" s="999"/>
      <c r="O25" s="999"/>
      <c r="P25" s="999"/>
      <c r="Q25" s="999"/>
      <c r="R25" s="999"/>
      <c r="S25" s="999"/>
      <c r="T25" s="999"/>
      <c r="U25" s="999"/>
      <c r="V25" s="999"/>
      <c r="W25" s="999"/>
      <c r="X25" s="999"/>
      <c r="Y25" s="999"/>
      <c r="Z25" s="999"/>
      <c r="AA25" s="999"/>
      <c r="AB25" s="999"/>
      <c r="AC25" s="999"/>
      <c r="AD25" s="999"/>
      <c r="AE25" s="999"/>
      <c r="AF25" s="999"/>
      <c r="AG25" s="999"/>
      <c r="AH25" s="999"/>
      <c r="AI25" s="999"/>
      <c r="AJ25" s="999"/>
      <c r="AK25" s="999"/>
      <c r="AL25" s="999"/>
      <c r="AM25" s="999"/>
      <c r="AN25" s="999"/>
      <c r="AO25" s="999"/>
      <c r="AP25" s="999"/>
      <c r="AQ25" s="999"/>
      <c r="AR25" s="999"/>
      <c r="AS25" s="999"/>
      <c r="AT25" s="999"/>
      <c r="AU25" s="999"/>
      <c r="AV25" s="999"/>
      <c r="AW25" s="999"/>
      <c r="AX25" s="999"/>
      <c r="AY25" s="999"/>
      <c r="AZ25" s="999"/>
      <c r="BA25" s="999"/>
      <c r="BB25" s="999"/>
      <c r="BC25" s="999"/>
      <c r="BD25" s="999"/>
      <c r="BE25" s="999"/>
      <c r="BF25" s="999"/>
      <c r="BG25" s="999"/>
      <c r="BH25" s="999"/>
      <c r="BI25" s="999"/>
      <c r="BJ25" s="56"/>
      <c r="BK25" s="56"/>
      <c r="BL25" s="56"/>
      <c r="BM25" s="56"/>
      <c r="BN25" s="56"/>
      <c r="BO25" s="55"/>
      <c r="BP25" s="55"/>
      <c r="BQ25" s="52">
        <v>19</v>
      </c>
      <c r="BR25" s="72"/>
      <c r="BS25" s="714"/>
      <c r="BT25" s="715"/>
      <c r="BU25" s="715"/>
      <c r="BV25" s="715"/>
      <c r="BW25" s="715"/>
      <c r="BX25" s="715"/>
      <c r="BY25" s="715"/>
      <c r="BZ25" s="715"/>
      <c r="CA25" s="715"/>
      <c r="CB25" s="715"/>
      <c r="CC25" s="715"/>
      <c r="CD25" s="715"/>
      <c r="CE25" s="715"/>
      <c r="CF25" s="715"/>
      <c r="CG25" s="716"/>
      <c r="CH25" s="717"/>
      <c r="CI25" s="718"/>
      <c r="CJ25" s="718"/>
      <c r="CK25" s="718"/>
      <c r="CL25" s="719"/>
      <c r="CM25" s="717"/>
      <c r="CN25" s="718"/>
      <c r="CO25" s="718"/>
      <c r="CP25" s="718"/>
      <c r="CQ25" s="719"/>
      <c r="CR25" s="717"/>
      <c r="CS25" s="718"/>
      <c r="CT25" s="718"/>
      <c r="CU25" s="718"/>
      <c r="CV25" s="719"/>
      <c r="CW25" s="717"/>
      <c r="CX25" s="718"/>
      <c r="CY25" s="718"/>
      <c r="CZ25" s="718"/>
      <c r="DA25" s="719"/>
      <c r="DB25" s="717"/>
      <c r="DC25" s="718"/>
      <c r="DD25" s="718"/>
      <c r="DE25" s="718"/>
      <c r="DF25" s="719"/>
      <c r="DG25" s="717"/>
      <c r="DH25" s="718"/>
      <c r="DI25" s="718"/>
      <c r="DJ25" s="718"/>
      <c r="DK25" s="719"/>
      <c r="DL25" s="717"/>
      <c r="DM25" s="718"/>
      <c r="DN25" s="718"/>
      <c r="DO25" s="718"/>
      <c r="DP25" s="719"/>
      <c r="DQ25" s="717"/>
      <c r="DR25" s="718"/>
      <c r="DS25" s="718"/>
      <c r="DT25" s="718"/>
      <c r="DU25" s="719"/>
      <c r="DV25" s="714"/>
      <c r="DW25" s="715"/>
      <c r="DX25" s="715"/>
      <c r="DY25" s="715"/>
      <c r="DZ25" s="720"/>
      <c r="EA25" s="48"/>
    </row>
    <row r="26" spans="1:131" ht="26.25" customHeight="1" x14ac:dyDescent="0.15">
      <c r="A26" s="697" t="s">
        <v>439</v>
      </c>
      <c r="B26" s="698"/>
      <c r="C26" s="698"/>
      <c r="D26" s="698"/>
      <c r="E26" s="698"/>
      <c r="F26" s="698"/>
      <c r="G26" s="698"/>
      <c r="H26" s="698"/>
      <c r="I26" s="698"/>
      <c r="J26" s="698"/>
      <c r="K26" s="698"/>
      <c r="L26" s="698"/>
      <c r="M26" s="698"/>
      <c r="N26" s="698"/>
      <c r="O26" s="698"/>
      <c r="P26" s="699"/>
      <c r="Q26" s="689" t="s">
        <v>454</v>
      </c>
      <c r="R26" s="690"/>
      <c r="S26" s="690"/>
      <c r="T26" s="690"/>
      <c r="U26" s="691"/>
      <c r="V26" s="689" t="s">
        <v>444</v>
      </c>
      <c r="W26" s="690"/>
      <c r="X26" s="690"/>
      <c r="Y26" s="690"/>
      <c r="Z26" s="691"/>
      <c r="AA26" s="689" t="s">
        <v>162</v>
      </c>
      <c r="AB26" s="690"/>
      <c r="AC26" s="690"/>
      <c r="AD26" s="690"/>
      <c r="AE26" s="690"/>
      <c r="AF26" s="703" t="s">
        <v>457</v>
      </c>
      <c r="AG26" s="704"/>
      <c r="AH26" s="704"/>
      <c r="AI26" s="704"/>
      <c r="AJ26" s="705"/>
      <c r="AK26" s="690" t="s">
        <v>458</v>
      </c>
      <c r="AL26" s="690"/>
      <c r="AM26" s="690"/>
      <c r="AN26" s="690"/>
      <c r="AO26" s="691"/>
      <c r="AP26" s="689" t="s">
        <v>409</v>
      </c>
      <c r="AQ26" s="690"/>
      <c r="AR26" s="690"/>
      <c r="AS26" s="690"/>
      <c r="AT26" s="691"/>
      <c r="AU26" s="689" t="s">
        <v>460</v>
      </c>
      <c r="AV26" s="690"/>
      <c r="AW26" s="690"/>
      <c r="AX26" s="690"/>
      <c r="AY26" s="691"/>
      <c r="AZ26" s="689" t="s">
        <v>12</v>
      </c>
      <c r="BA26" s="690"/>
      <c r="BB26" s="690"/>
      <c r="BC26" s="690"/>
      <c r="BD26" s="691"/>
      <c r="BE26" s="689" t="s">
        <v>442</v>
      </c>
      <c r="BF26" s="690"/>
      <c r="BG26" s="690"/>
      <c r="BH26" s="690"/>
      <c r="BI26" s="695"/>
      <c r="BJ26" s="56"/>
      <c r="BK26" s="56"/>
      <c r="BL26" s="56"/>
      <c r="BM26" s="56"/>
      <c r="BN26" s="56"/>
      <c r="BO26" s="55"/>
      <c r="BP26" s="55"/>
      <c r="BQ26" s="52">
        <v>20</v>
      </c>
      <c r="BR26" s="72"/>
      <c r="BS26" s="714"/>
      <c r="BT26" s="715"/>
      <c r="BU26" s="715"/>
      <c r="BV26" s="715"/>
      <c r="BW26" s="715"/>
      <c r="BX26" s="715"/>
      <c r="BY26" s="715"/>
      <c r="BZ26" s="715"/>
      <c r="CA26" s="715"/>
      <c r="CB26" s="715"/>
      <c r="CC26" s="715"/>
      <c r="CD26" s="715"/>
      <c r="CE26" s="715"/>
      <c r="CF26" s="715"/>
      <c r="CG26" s="716"/>
      <c r="CH26" s="717"/>
      <c r="CI26" s="718"/>
      <c r="CJ26" s="718"/>
      <c r="CK26" s="718"/>
      <c r="CL26" s="719"/>
      <c r="CM26" s="717"/>
      <c r="CN26" s="718"/>
      <c r="CO26" s="718"/>
      <c r="CP26" s="718"/>
      <c r="CQ26" s="719"/>
      <c r="CR26" s="717"/>
      <c r="CS26" s="718"/>
      <c r="CT26" s="718"/>
      <c r="CU26" s="718"/>
      <c r="CV26" s="719"/>
      <c r="CW26" s="717"/>
      <c r="CX26" s="718"/>
      <c r="CY26" s="718"/>
      <c r="CZ26" s="718"/>
      <c r="DA26" s="719"/>
      <c r="DB26" s="717"/>
      <c r="DC26" s="718"/>
      <c r="DD26" s="718"/>
      <c r="DE26" s="718"/>
      <c r="DF26" s="719"/>
      <c r="DG26" s="717"/>
      <c r="DH26" s="718"/>
      <c r="DI26" s="718"/>
      <c r="DJ26" s="718"/>
      <c r="DK26" s="719"/>
      <c r="DL26" s="717"/>
      <c r="DM26" s="718"/>
      <c r="DN26" s="718"/>
      <c r="DO26" s="718"/>
      <c r="DP26" s="719"/>
      <c r="DQ26" s="717"/>
      <c r="DR26" s="718"/>
      <c r="DS26" s="718"/>
      <c r="DT26" s="718"/>
      <c r="DU26" s="719"/>
      <c r="DV26" s="714"/>
      <c r="DW26" s="715"/>
      <c r="DX26" s="715"/>
      <c r="DY26" s="715"/>
      <c r="DZ26" s="720"/>
      <c r="EA26" s="48"/>
    </row>
    <row r="27" spans="1:131" ht="26.25" customHeight="1" x14ac:dyDescent="0.15">
      <c r="A27" s="700"/>
      <c r="B27" s="701"/>
      <c r="C27" s="701"/>
      <c r="D27" s="701"/>
      <c r="E27" s="701"/>
      <c r="F27" s="701"/>
      <c r="G27" s="701"/>
      <c r="H27" s="701"/>
      <c r="I27" s="701"/>
      <c r="J27" s="701"/>
      <c r="K27" s="701"/>
      <c r="L27" s="701"/>
      <c r="M27" s="701"/>
      <c r="N27" s="701"/>
      <c r="O27" s="701"/>
      <c r="P27" s="702"/>
      <c r="Q27" s="692"/>
      <c r="R27" s="693"/>
      <c r="S27" s="693"/>
      <c r="T27" s="693"/>
      <c r="U27" s="694"/>
      <c r="V27" s="692"/>
      <c r="W27" s="693"/>
      <c r="X27" s="693"/>
      <c r="Y27" s="693"/>
      <c r="Z27" s="694"/>
      <c r="AA27" s="692"/>
      <c r="AB27" s="693"/>
      <c r="AC27" s="693"/>
      <c r="AD27" s="693"/>
      <c r="AE27" s="693"/>
      <c r="AF27" s="706"/>
      <c r="AG27" s="707"/>
      <c r="AH27" s="707"/>
      <c r="AI27" s="707"/>
      <c r="AJ27" s="708"/>
      <c r="AK27" s="693"/>
      <c r="AL27" s="693"/>
      <c r="AM27" s="693"/>
      <c r="AN27" s="693"/>
      <c r="AO27" s="694"/>
      <c r="AP27" s="692"/>
      <c r="AQ27" s="693"/>
      <c r="AR27" s="693"/>
      <c r="AS27" s="693"/>
      <c r="AT27" s="694"/>
      <c r="AU27" s="692"/>
      <c r="AV27" s="693"/>
      <c r="AW27" s="693"/>
      <c r="AX27" s="693"/>
      <c r="AY27" s="694"/>
      <c r="AZ27" s="692"/>
      <c r="BA27" s="693"/>
      <c r="BB27" s="693"/>
      <c r="BC27" s="693"/>
      <c r="BD27" s="694"/>
      <c r="BE27" s="692"/>
      <c r="BF27" s="693"/>
      <c r="BG27" s="693"/>
      <c r="BH27" s="693"/>
      <c r="BI27" s="696"/>
      <c r="BJ27" s="56"/>
      <c r="BK27" s="56"/>
      <c r="BL27" s="56"/>
      <c r="BM27" s="56"/>
      <c r="BN27" s="56"/>
      <c r="BO27" s="55"/>
      <c r="BP27" s="55"/>
      <c r="BQ27" s="52">
        <v>21</v>
      </c>
      <c r="BR27" s="72"/>
      <c r="BS27" s="714"/>
      <c r="BT27" s="715"/>
      <c r="BU27" s="715"/>
      <c r="BV27" s="715"/>
      <c r="BW27" s="715"/>
      <c r="BX27" s="715"/>
      <c r="BY27" s="715"/>
      <c r="BZ27" s="715"/>
      <c r="CA27" s="715"/>
      <c r="CB27" s="715"/>
      <c r="CC27" s="715"/>
      <c r="CD27" s="715"/>
      <c r="CE27" s="715"/>
      <c r="CF27" s="715"/>
      <c r="CG27" s="716"/>
      <c r="CH27" s="717"/>
      <c r="CI27" s="718"/>
      <c r="CJ27" s="718"/>
      <c r="CK27" s="718"/>
      <c r="CL27" s="719"/>
      <c r="CM27" s="717"/>
      <c r="CN27" s="718"/>
      <c r="CO27" s="718"/>
      <c r="CP27" s="718"/>
      <c r="CQ27" s="719"/>
      <c r="CR27" s="717"/>
      <c r="CS27" s="718"/>
      <c r="CT27" s="718"/>
      <c r="CU27" s="718"/>
      <c r="CV27" s="719"/>
      <c r="CW27" s="717"/>
      <c r="CX27" s="718"/>
      <c r="CY27" s="718"/>
      <c r="CZ27" s="718"/>
      <c r="DA27" s="719"/>
      <c r="DB27" s="717"/>
      <c r="DC27" s="718"/>
      <c r="DD27" s="718"/>
      <c r="DE27" s="718"/>
      <c r="DF27" s="719"/>
      <c r="DG27" s="717"/>
      <c r="DH27" s="718"/>
      <c r="DI27" s="718"/>
      <c r="DJ27" s="718"/>
      <c r="DK27" s="719"/>
      <c r="DL27" s="717"/>
      <c r="DM27" s="718"/>
      <c r="DN27" s="718"/>
      <c r="DO27" s="718"/>
      <c r="DP27" s="719"/>
      <c r="DQ27" s="717"/>
      <c r="DR27" s="718"/>
      <c r="DS27" s="718"/>
      <c r="DT27" s="718"/>
      <c r="DU27" s="719"/>
      <c r="DV27" s="714"/>
      <c r="DW27" s="715"/>
      <c r="DX27" s="715"/>
      <c r="DY27" s="715"/>
      <c r="DZ27" s="720"/>
      <c r="EA27" s="48"/>
    </row>
    <row r="28" spans="1:131" ht="26.25" customHeight="1" x14ac:dyDescent="0.15">
      <c r="A28" s="54">
        <v>1</v>
      </c>
      <c r="B28" s="964" t="s">
        <v>389</v>
      </c>
      <c r="C28" s="965"/>
      <c r="D28" s="965"/>
      <c r="E28" s="965"/>
      <c r="F28" s="965"/>
      <c r="G28" s="965"/>
      <c r="H28" s="965"/>
      <c r="I28" s="965"/>
      <c r="J28" s="965"/>
      <c r="K28" s="965"/>
      <c r="L28" s="965"/>
      <c r="M28" s="965"/>
      <c r="N28" s="965"/>
      <c r="O28" s="965"/>
      <c r="P28" s="966"/>
      <c r="Q28" s="989">
        <v>339</v>
      </c>
      <c r="R28" s="990"/>
      <c r="S28" s="990"/>
      <c r="T28" s="990"/>
      <c r="U28" s="990"/>
      <c r="V28" s="990">
        <v>332</v>
      </c>
      <c r="W28" s="990"/>
      <c r="X28" s="990"/>
      <c r="Y28" s="990"/>
      <c r="Z28" s="990"/>
      <c r="AA28" s="990">
        <v>7</v>
      </c>
      <c r="AB28" s="990"/>
      <c r="AC28" s="990"/>
      <c r="AD28" s="990"/>
      <c r="AE28" s="991"/>
      <c r="AF28" s="992">
        <v>7</v>
      </c>
      <c r="AG28" s="990"/>
      <c r="AH28" s="990"/>
      <c r="AI28" s="990"/>
      <c r="AJ28" s="993"/>
      <c r="AK28" s="994">
        <v>43</v>
      </c>
      <c r="AL28" s="990"/>
      <c r="AM28" s="990"/>
      <c r="AN28" s="990"/>
      <c r="AO28" s="990"/>
      <c r="AP28" s="990" t="s">
        <v>34</v>
      </c>
      <c r="AQ28" s="990"/>
      <c r="AR28" s="990"/>
      <c r="AS28" s="990"/>
      <c r="AT28" s="990"/>
      <c r="AU28" s="990" t="s">
        <v>34</v>
      </c>
      <c r="AV28" s="990"/>
      <c r="AW28" s="990"/>
      <c r="AX28" s="990"/>
      <c r="AY28" s="990"/>
      <c r="AZ28" s="995"/>
      <c r="BA28" s="995"/>
      <c r="BB28" s="995"/>
      <c r="BC28" s="995"/>
      <c r="BD28" s="995"/>
      <c r="BE28" s="996"/>
      <c r="BF28" s="996"/>
      <c r="BG28" s="996"/>
      <c r="BH28" s="996"/>
      <c r="BI28" s="997"/>
      <c r="BJ28" s="56"/>
      <c r="BK28" s="56"/>
      <c r="BL28" s="56"/>
      <c r="BM28" s="56"/>
      <c r="BN28" s="56"/>
      <c r="BO28" s="55"/>
      <c r="BP28" s="55"/>
      <c r="BQ28" s="52">
        <v>22</v>
      </c>
      <c r="BR28" s="72"/>
      <c r="BS28" s="714"/>
      <c r="BT28" s="715"/>
      <c r="BU28" s="715"/>
      <c r="BV28" s="715"/>
      <c r="BW28" s="715"/>
      <c r="BX28" s="715"/>
      <c r="BY28" s="715"/>
      <c r="BZ28" s="715"/>
      <c r="CA28" s="715"/>
      <c r="CB28" s="715"/>
      <c r="CC28" s="715"/>
      <c r="CD28" s="715"/>
      <c r="CE28" s="715"/>
      <c r="CF28" s="715"/>
      <c r="CG28" s="716"/>
      <c r="CH28" s="717"/>
      <c r="CI28" s="718"/>
      <c r="CJ28" s="718"/>
      <c r="CK28" s="718"/>
      <c r="CL28" s="719"/>
      <c r="CM28" s="717"/>
      <c r="CN28" s="718"/>
      <c r="CO28" s="718"/>
      <c r="CP28" s="718"/>
      <c r="CQ28" s="719"/>
      <c r="CR28" s="717"/>
      <c r="CS28" s="718"/>
      <c r="CT28" s="718"/>
      <c r="CU28" s="718"/>
      <c r="CV28" s="719"/>
      <c r="CW28" s="717"/>
      <c r="CX28" s="718"/>
      <c r="CY28" s="718"/>
      <c r="CZ28" s="718"/>
      <c r="DA28" s="719"/>
      <c r="DB28" s="717"/>
      <c r="DC28" s="718"/>
      <c r="DD28" s="718"/>
      <c r="DE28" s="718"/>
      <c r="DF28" s="719"/>
      <c r="DG28" s="717"/>
      <c r="DH28" s="718"/>
      <c r="DI28" s="718"/>
      <c r="DJ28" s="718"/>
      <c r="DK28" s="719"/>
      <c r="DL28" s="717"/>
      <c r="DM28" s="718"/>
      <c r="DN28" s="718"/>
      <c r="DO28" s="718"/>
      <c r="DP28" s="719"/>
      <c r="DQ28" s="717"/>
      <c r="DR28" s="718"/>
      <c r="DS28" s="718"/>
      <c r="DT28" s="718"/>
      <c r="DU28" s="719"/>
      <c r="DV28" s="714"/>
      <c r="DW28" s="715"/>
      <c r="DX28" s="715"/>
      <c r="DY28" s="715"/>
      <c r="DZ28" s="720"/>
      <c r="EA28" s="48"/>
    </row>
    <row r="29" spans="1:131" ht="26.25" customHeight="1" x14ac:dyDescent="0.15">
      <c r="A29" s="54">
        <v>2</v>
      </c>
      <c r="B29" s="714" t="s">
        <v>310</v>
      </c>
      <c r="C29" s="715"/>
      <c r="D29" s="715"/>
      <c r="E29" s="715"/>
      <c r="F29" s="715"/>
      <c r="G29" s="715"/>
      <c r="H29" s="715"/>
      <c r="I29" s="715"/>
      <c r="J29" s="715"/>
      <c r="K29" s="715"/>
      <c r="L29" s="715"/>
      <c r="M29" s="715"/>
      <c r="N29" s="715"/>
      <c r="O29" s="715"/>
      <c r="P29" s="716"/>
      <c r="Q29" s="958">
        <v>114</v>
      </c>
      <c r="R29" s="959"/>
      <c r="S29" s="959"/>
      <c r="T29" s="959"/>
      <c r="U29" s="959"/>
      <c r="V29" s="959">
        <v>112</v>
      </c>
      <c r="W29" s="959"/>
      <c r="X29" s="959"/>
      <c r="Y29" s="959"/>
      <c r="Z29" s="959"/>
      <c r="AA29" s="959">
        <v>2</v>
      </c>
      <c r="AB29" s="959"/>
      <c r="AC29" s="959"/>
      <c r="AD29" s="959"/>
      <c r="AE29" s="963"/>
      <c r="AF29" s="981">
        <v>2</v>
      </c>
      <c r="AG29" s="718"/>
      <c r="AH29" s="718"/>
      <c r="AI29" s="718"/>
      <c r="AJ29" s="982"/>
      <c r="AK29" s="962">
        <v>54</v>
      </c>
      <c r="AL29" s="959"/>
      <c r="AM29" s="959"/>
      <c r="AN29" s="959"/>
      <c r="AO29" s="959"/>
      <c r="AP29" s="959">
        <v>5</v>
      </c>
      <c r="AQ29" s="959"/>
      <c r="AR29" s="959"/>
      <c r="AS29" s="959"/>
      <c r="AT29" s="959"/>
      <c r="AU29" s="959" t="s">
        <v>34</v>
      </c>
      <c r="AV29" s="959"/>
      <c r="AW29" s="959"/>
      <c r="AX29" s="959"/>
      <c r="AY29" s="959"/>
      <c r="AZ29" s="988"/>
      <c r="BA29" s="988"/>
      <c r="BB29" s="988"/>
      <c r="BC29" s="988"/>
      <c r="BD29" s="988"/>
      <c r="BE29" s="960"/>
      <c r="BF29" s="960"/>
      <c r="BG29" s="960"/>
      <c r="BH29" s="960"/>
      <c r="BI29" s="961"/>
      <c r="BJ29" s="56"/>
      <c r="BK29" s="56"/>
      <c r="BL29" s="56"/>
      <c r="BM29" s="56"/>
      <c r="BN29" s="56"/>
      <c r="BO29" s="55"/>
      <c r="BP29" s="55"/>
      <c r="BQ29" s="52">
        <v>23</v>
      </c>
      <c r="BR29" s="72"/>
      <c r="BS29" s="714"/>
      <c r="BT29" s="715"/>
      <c r="BU29" s="715"/>
      <c r="BV29" s="715"/>
      <c r="BW29" s="715"/>
      <c r="BX29" s="715"/>
      <c r="BY29" s="715"/>
      <c r="BZ29" s="715"/>
      <c r="CA29" s="715"/>
      <c r="CB29" s="715"/>
      <c r="CC29" s="715"/>
      <c r="CD29" s="715"/>
      <c r="CE29" s="715"/>
      <c r="CF29" s="715"/>
      <c r="CG29" s="716"/>
      <c r="CH29" s="717"/>
      <c r="CI29" s="718"/>
      <c r="CJ29" s="718"/>
      <c r="CK29" s="718"/>
      <c r="CL29" s="719"/>
      <c r="CM29" s="717"/>
      <c r="CN29" s="718"/>
      <c r="CO29" s="718"/>
      <c r="CP29" s="718"/>
      <c r="CQ29" s="719"/>
      <c r="CR29" s="717"/>
      <c r="CS29" s="718"/>
      <c r="CT29" s="718"/>
      <c r="CU29" s="718"/>
      <c r="CV29" s="719"/>
      <c r="CW29" s="717"/>
      <c r="CX29" s="718"/>
      <c r="CY29" s="718"/>
      <c r="CZ29" s="718"/>
      <c r="DA29" s="719"/>
      <c r="DB29" s="717"/>
      <c r="DC29" s="718"/>
      <c r="DD29" s="718"/>
      <c r="DE29" s="718"/>
      <c r="DF29" s="719"/>
      <c r="DG29" s="717"/>
      <c r="DH29" s="718"/>
      <c r="DI29" s="718"/>
      <c r="DJ29" s="718"/>
      <c r="DK29" s="719"/>
      <c r="DL29" s="717"/>
      <c r="DM29" s="718"/>
      <c r="DN29" s="718"/>
      <c r="DO29" s="718"/>
      <c r="DP29" s="719"/>
      <c r="DQ29" s="717"/>
      <c r="DR29" s="718"/>
      <c r="DS29" s="718"/>
      <c r="DT29" s="718"/>
      <c r="DU29" s="719"/>
      <c r="DV29" s="714"/>
      <c r="DW29" s="715"/>
      <c r="DX29" s="715"/>
      <c r="DY29" s="715"/>
      <c r="DZ29" s="720"/>
      <c r="EA29" s="48"/>
    </row>
    <row r="30" spans="1:131" ht="26.25" customHeight="1" x14ac:dyDescent="0.15">
      <c r="A30" s="54">
        <v>3</v>
      </c>
      <c r="B30" s="714" t="s">
        <v>462</v>
      </c>
      <c r="C30" s="715"/>
      <c r="D30" s="715"/>
      <c r="E30" s="715"/>
      <c r="F30" s="715"/>
      <c r="G30" s="715"/>
      <c r="H30" s="715"/>
      <c r="I30" s="715"/>
      <c r="J30" s="715"/>
      <c r="K30" s="715"/>
      <c r="L30" s="715"/>
      <c r="M30" s="715"/>
      <c r="N30" s="715"/>
      <c r="O30" s="715"/>
      <c r="P30" s="716"/>
      <c r="Q30" s="958">
        <v>56</v>
      </c>
      <c r="R30" s="959"/>
      <c r="S30" s="959"/>
      <c r="T30" s="959"/>
      <c r="U30" s="959"/>
      <c r="V30" s="959">
        <v>54</v>
      </c>
      <c r="W30" s="959"/>
      <c r="X30" s="959"/>
      <c r="Y30" s="959"/>
      <c r="Z30" s="959"/>
      <c r="AA30" s="959">
        <v>2</v>
      </c>
      <c r="AB30" s="959"/>
      <c r="AC30" s="959"/>
      <c r="AD30" s="959"/>
      <c r="AE30" s="963"/>
      <c r="AF30" s="981">
        <v>2</v>
      </c>
      <c r="AG30" s="718"/>
      <c r="AH30" s="718"/>
      <c r="AI30" s="718"/>
      <c r="AJ30" s="982"/>
      <c r="AK30" s="962">
        <v>27</v>
      </c>
      <c r="AL30" s="959"/>
      <c r="AM30" s="959"/>
      <c r="AN30" s="959"/>
      <c r="AO30" s="959"/>
      <c r="AP30" s="959" t="s">
        <v>34</v>
      </c>
      <c r="AQ30" s="959"/>
      <c r="AR30" s="959"/>
      <c r="AS30" s="959"/>
      <c r="AT30" s="959"/>
      <c r="AU30" s="959" t="s">
        <v>34</v>
      </c>
      <c r="AV30" s="959"/>
      <c r="AW30" s="959"/>
      <c r="AX30" s="959"/>
      <c r="AY30" s="959"/>
      <c r="AZ30" s="988"/>
      <c r="BA30" s="988"/>
      <c r="BB30" s="988"/>
      <c r="BC30" s="988"/>
      <c r="BD30" s="988"/>
      <c r="BE30" s="960"/>
      <c r="BF30" s="960"/>
      <c r="BG30" s="960"/>
      <c r="BH30" s="960"/>
      <c r="BI30" s="961"/>
      <c r="BJ30" s="56"/>
      <c r="BK30" s="56"/>
      <c r="BL30" s="56"/>
      <c r="BM30" s="56"/>
      <c r="BN30" s="56"/>
      <c r="BO30" s="55"/>
      <c r="BP30" s="55"/>
      <c r="BQ30" s="52">
        <v>24</v>
      </c>
      <c r="BR30" s="72"/>
      <c r="BS30" s="714"/>
      <c r="BT30" s="715"/>
      <c r="BU30" s="715"/>
      <c r="BV30" s="715"/>
      <c r="BW30" s="715"/>
      <c r="BX30" s="715"/>
      <c r="BY30" s="715"/>
      <c r="BZ30" s="715"/>
      <c r="CA30" s="715"/>
      <c r="CB30" s="715"/>
      <c r="CC30" s="715"/>
      <c r="CD30" s="715"/>
      <c r="CE30" s="715"/>
      <c r="CF30" s="715"/>
      <c r="CG30" s="716"/>
      <c r="CH30" s="717"/>
      <c r="CI30" s="718"/>
      <c r="CJ30" s="718"/>
      <c r="CK30" s="718"/>
      <c r="CL30" s="719"/>
      <c r="CM30" s="717"/>
      <c r="CN30" s="718"/>
      <c r="CO30" s="718"/>
      <c r="CP30" s="718"/>
      <c r="CQ30" s="719"/>
      <c r="CR30" s="717"/>
      <c r="CS30" s="718"/>
      <c r="CT30" s="718"/>
      <c r="CU30" s="718"/>
      <c r="CV30" s="719"/>
      <c r="CW30" s="717"/>
      <c r="CX30" s="718"/>
      <c r="CY30" s="718"/>
      <c r="CZ30" s="718"/>
      <c r="DA30" s="719"/>
      <c r="DB30" s="717"/>
      <c r="DC30" s="718"/>
      <c r="DD30" s="718"/>
      <c r="DE30" s="718"/>
      <c r="DF30" s="719"/>
      <c r="DG30" s="717"/>
      <c r="DH30" s="718"/>
      <c r="DI30" s="718"/>
      <c r="DJ30" s="718"/>
      <c r="DK30" s="719"/>
      <c r="DL30" s="717"/>
      <c r="DM30" s="718"/>
      <c r="DN30" s="718"/>
      <c r="DO30" s="718"/>
      <c r="DP30" s="719"/>
      <c r="DQ30" s="717"/>
      <c r="DR30" s="718"/>
      <c r="DS30" s="718"/>
      <c r="DT30" s="718"/>
      <c r="DU30" s="719"/>
      <c r="DV30" s="714"/>
      <c r="DW30" s="715"/>
      <c r="DX30" s="715"/>
      <c r="DY30" s="715"/>
      <c r="DZ30" s="720"/>
      <c r="EA30" s="48"/>
    </row>
    <row r="31" spans="1:131" ht="26.25" customHeight="1" x14ac:dyDescent="0.15">
      <c r="A31" s="54">
        <v>4</v>
      </c>
      <c r="B31" s="714" t="s">
        <v>451</v>
      </c>
      <c r="C31" s="715"/>
      <c r="D31" s="715"/>
      <c r="E31" s="715"/>
      <c r="F31" s="715"/>
      <c r="G31" s="715"/>
      <c r="H31" s="715"/>
      <c r="I31" s="715"/>
      <c r="J31" s="715"/>
      <c r="K31" s="715"/>
      <c r="L31" s="715"/>
      <c r="M31" s="715"/>
      <c r="N31" s="715"/>
      <c r="O31" s="715"/>
      <c r="P31" s="716"/>
      <c r="Q31" s="958">
        <v>573</v>
      </c>
      <c r="R31" s="959"/>
      <c r="S31" s="959"/>
      <c r="T31" s="959"/>
      <c r="U31" s="959"/>
      <c r="V31" s="959">
        <v>569</v>
      </c>
      <c r="W31" s="959"/>
      <c r="X31" s="959"/>
      <c r="Y31" s="959"/>
      <c r="Z31" s="959"/>
      <c r="AA31" s="959">
        <v>4</v>
      </c>
      <c r="AB31" s="959"/>
      <c r="AC31" s="959"/>
      <c r="AD31" s="959"/>
      <c r="AE31" s="963"/>
      <c r="AF31" s="981">
        <v>4</v>
      </c>
      <c r="AG31" s="718"/>
      <c r="AH31" s="718"/>
      <c r="AI31" s="718"/>
      <c r="AJ31" s="982"/>
      <c r="AK31" s="962">
        <v>99</v>
      </c>
      <c r="AL31" s="959"/>
      <c r="AM31" s="959"/>
      <c r="AN31" s="959"/>
      <c r="AO31" s="959"/>
      <c r="AP31" s="959" t="s">
        <v>34</v>
      </c>
      <c r="AQ31" s="959"/>
      <c r="AR31" s="959"/>
      <c r="AS31" s="959"/>
      <c r="AT31" s="959"/>
      <c r="AU31" s="959" t="s">
        <v>34</v>
      </c>
      <c r="AV31" s="959"/>
      <c r="AW31" s="959"/>
      <c r="AX31" s="959"/>
      <c r="AY31" s="959"/>
      <c r="AZ31" s="988"/>
      <c r="BA31" s="988"/>
      <c r="BB31" s="988"/>
      <c r="BC31" s="988"/>
      <c r="BD31" s="988"/>
      <c r="BE31" s="960"/>
      <c r="BF31" s="960"/>
      <c r="BG31" s="960"/>
      <c r="BH31" s="960"/>
      <c r="BI31" s="961"/>
      <c r="BJ31" s="56"/>
      <c r="BK31" s="56"/>
      <c r="BL31" s="56"/>
      <c r="BM31" s="56"/>
      <c r="BN31" s="56"/>
      <c r="BO31" s="55"/>
      <c r="BP31" s="55"/>
      <c r="BQ31" s="52">
        <v>25</v>
      </c>
      <c r="BR31" s="72"/>
      <c r="BS31" s="714"/>
      <c r="BT31" s="715"/>
      <c r="BU31" s="715"/>
      <c r="BV31" s="715"/>
      <c r="BW31" s="715"/>
      <c r="BX31" s="715"/>
      <c r="BY31" s="715"/>
      <c r="BZ31" s="715"/>
      <c r="CA31" s="715"/>
      <c r="CB31" s="715"/>
      <c r="CC31" s="715"/>
      <c r="CD31" s="715"/>
      <c r="CE31" s="715"/>
      <c r="CF31" s="715"/>
      <c r="CG31" s="716"/>
      <c r="CH31" s="717"/>
      <c r="CI31" s="718"/>
      <c r="CJ31" s="718"/>
      <c r="CK31" s="718"/>
      <c r="CL31" s="719"/>
      <c r="CM31" s="717"/>
      <c r="CN31" s="718"/>
      <c r="CO31" s="718"/>
      <c r="CP31" s="718"/>
      <c r="CQ31" s="719"/>
      <c r="CR31" s="717"/>
      <c r="CS31" s="718"/>
      <c r="CT31" s="718"/>
      <c r="CU31" s="718"/>
      <c r="CV31" s="719"/>
      <c r="CW31" s="717"/>
      <c r="CX31" s="718"/>
      <c r="CY31" s="718"/>
      <c r="CZ31" s="718"/>
      <c r="DA31" s="719"/>
      <c r="DB31" s="717"/>
      <c r="DC31" s="718"/>
      <c r="DD31" s="718"/>
      <c r="DE31" s="718"/>
      <c r="DF31" s="719"/>
      <c r="DG31" s="717"/>
      <c r="DH31" s="718"/>
      <c r="DI31" s="718"/>
      <c r="DJ31" s="718"/>
      <c r="DK31" s="719"/>
      <c r="DL31" s="717"/>
      <c r="DM31" s="718"/>
      <c r="DN31" s="718"/>
      <c r="DO31" s="718"/>
      <c r="DP31" s="719"/>
      <c r="DQ31" s="717"/>
      <c r="DR31" s="718"/>
      <c r="DS31" s="718"/>
      <c r="DT31" s="718"/>
      <c r="DU31" s="719"/>
      <c r="DV31" s="714"/>
      <c r="DW31" s="715"/>
      <c r="DX31" s="715"/>
      <c r="DY31" s="715"/>
      <c r="DZ31" s="720"/>
      <c r="EA31" s="48"/>
    </row>
    <row r="32" spans="1:131" ht="26.25" customHeight="1" x14ac:dyDescent="0.15">
      <c r="A32" s="54">
        <v>5</v>
      </c>
      <c r="B32" s="714" t="s">
        <v>105</v>
      </c>
      <c r="C32" s="715"/>
      <c r="D32" s="715"/>
      <c r="E32" s="715"/>
      <c r="F32" s="715"/>
      <c r="G32" s="715"/>
      <c r="H32" s="715"/>
      <c r="I32" s="715"/>
      <c r="J32" s="715"/>
      <c r="K32" s="715"/>
      <c r="L32" s="715"/>
      <c r="M32" s="715"/>
      <c r="N32" s="715"/>
      <c r="O32" s="715"/>
      <c r="P32" s="716"/>
      <c r="Q32" s="958">
        <v>108</v>
      </c>
      <c r="R32" s="959"/>
      <c r="S32" s="959"/>
      <c r="T32" s="959"/>
      <c r="U32" s="959"/>
      <c r="V32" s="959">
        <v>81</v>
      </c>
      <c r="W32" s="959"/>
      <c r="X32" s="959"/>
      <c r="Y32" s="959"/>
      <c r="Z32" s="959"/>
      <c r="AA32" s="959">
        <v>27</v>
      </c>
      <c r="AB32" s="959"/>
      <c r="AC32" s="959"/>
      <c r="AD32" s="959"/>
      <c r="AE32" s="963"/>
      <c r="AF32" s="981">
        <v>27</v>
      </c>
      <c r="AG32" s="718"/>
      <c r="AH32" s="718"/>
      <c r="AI32" s="718"/>
      <c r="AJ32" s="982"/>
      <c r="AK32" s="962">
        <v>103</v>
      </c>
      <c r="AL32" s="959"/>
      <c r="AM32" s="959"/>
      <c r="AN32" s="959"/>
      <c r="AO32" s="959"/>
      <c r="AP32" s="959">
        <v>605</v>
      </c>
      <c r="AQ32" s="959"/>
      <c r="AR32" s="959"/>
      <c r="AS32" s="959"/>
      <c r="AT32" s="959"/>
      <c r="AU32" s="959">
        <v>363</v>
      </c>
      <c r="AV32" s="959"/>
      <c r="AW32" s="959"/>
      <c r="AX32" s="959"/>
      <c r="AY32" s="959"/>
      <c r="AZ32" s="988"/>
      <c r="BA32" s="988"/>
      <c r="BB32" s="988"/>
      <c r="BC32" s="988"/>
      <c r="BD32" s="988"/>
      <c r="BE32" s="960" t="s">
        <v>29</v>
      </c>
      <c r="BF32" s="960"/>
      <c r="BG32" s="960"/>
      <c r="BH32" s="960"/>
      <c r="BI32" s="961"/>
      <c r="BJ32" s="56"/>
      <c r="BK32" s="56"/>
      <c r="BL32" s="56"/>
      <c r="BM32" s="56"/>
      <c r="BN32" s="56"/>
      <c r="BO32" s="55"/>
      <c r="BP32" s="55"/>
      <c r="BQ32" s="52">
        <v>26</v>
      </c>
      <c r="BR32" s="72"/>
      <c r="BS32" s="714"/>
      <c r="BT32" s="715"/>
      <c r="BU32" s="715"/>
      <c r="BV32" s="715"/>
      <c r="BW32" s="715"/>
      <c r="BX32" s="715"/>
      <c r="BY32" s="715"/>
      <c r="BZ32" s="715"/>
      <c r="CA32" s="715"/>
      <c r="CB32" s="715"/>
      <c r="CC32" s="715"/>
      <c r="CD32" s="715"/>
      <c r="CE32" s="715"/>
      <c r="CF32" s="715"/>
      <c r="CG32" s="716"/>
      <c r="CH32" s="717"/>
      <c r="CI32" s="718"/>
      <c r="CJ32" s="718"/>
      <c r="CK32" s="718"/>
      <c r="CL32" s="719"/>
      <c r="CM32" s="717"/>
      <c r="CN32" s="718"/>
      <c r="CO32" s="718"/>
      <c r="CP32" s="718"/>
      <c r="CQ32" s="719"/>
      <c r="CR32" s="717"/>
      <c r="CS32" s="718"/>
      <c r="CT32" s="718"/>
      <c r="CU32" s="718"/>
      <c r="CV32" s="719"/>
      <c r="CW32" s="717"/>
      <c r="CX32" s="718"/>
      <c r="CY32" s="718"/>
      <c r="CZ32" s="718"/>
      <c r="DA32" s="719"/>
      <c r="DB32" s="717"/>
      <c r="DC32" s="718"/>
      <c r="DD32" s="718"/>
      <c r="DE32" s="718"/>
      <c r="DF32" s="719"/>
      <c r="DG32" s="717"/>
      <c r="DH32" s="718"/>
      <c r="DI32" s="718"/>
      <c r="DJ32" s="718"/>
      <c r="DK32" s="719"/>
      <c r="DL32" s="717"/>
      <c r="DM32" s="718"/>
      <c r="DN32" s="718"/>
      <c r="DO32" s="718"/>
      <c r="DP32" s="719"/>
      <c r="DQ32" s="717"/>
      <c r="DR32" s="718"/>
      <c r="DS32" s="718"/>
      <c r="DT32" s="718"/>
      <c r="DU32" s="719"/>
      <c r="DV32" s="714"/>
      <c r="DW32" s="715"/>
      <c r="DX32" s="715"/>
      <c r="DY32" s="715"/>
      <c r="DZ32" s="720"/>
      <c r="EA32" s="48"/>
    </row>
    <row r="33" spans="1:131" ht="26.25" customHeight="1" x14ac:dyDescent="0.15">
      <c r="A33" s="54">
        <v>6</v>
      </c>
      <c r="B33" s="714"/>
      <c r="C33" s="715"/>
      <c r="D33" s="715"/>
      <c r="E33" s="715"/>
      <c r="F33" s="715"/>
      <c r="G33" s="715"/>
      <c r="H33" s="715"/>
      <c r="I33" s="715"/>
      <c r="J33" s="715"/>
      <c r="K33" s="715"/>
      <c r="L33" s="715"/>
      <c r="M33" s="715"/>
      <c r="N33" s="715"/>
      <c r="O33" s="715"/>
      <c r="P33" s="716"/>
      <c r="Q33" s="958"/>
      <c r="R33" s="959"/>
      <c r="S33" s="959"/>
      <c r="T33" s="959"/>
      <c r="U33" s="959"/>
      <c r="V33" s="959"/>
      <c r="W33" s="959"/>
      <c r="X33" s="959"/>
      <c r="Y33" s="959"/>
      <c r="Z33" s="959"/>
      <c r="AA33" s="959"/>
      <c r="AB33" s="959"/>
      <c r="AC33" s="959"/>
      <c r="AD33" s="959"/>
      <c r="AE33" s="963"/>
      <c r="AF33" s="981"/>
      <c r="AG33" s="718"/>
      <c r="AH33" s="718"/>
      <c r="AI33" s="718"/>
      <c r="AJ33" s="982"/>
      <c r="AK33" s="962"/>
      <c r="AL33" s="959"/>
      <c r="AM33" s="959"/>
      <c r="AN33" s="959"/>
      <c r="AO33" s="959"/>
      <c r="AP33" s="959"/>
      <c r="AQ33" s="959"/>
      <c r="AR33" s="959"/>
      <c r="AS33" s="959"/>
      <c r="AT33" s="959"/>
      <c r="AU33" s="959"/>
      <c r="AV33" s="959"/>
      <c r="AW33" s="959"/>
      <c r="AX33" s="959"/>
      <c r="AY33" s="959"/>
      <c r="AZ33" s="988"/>
      <c r="BA33" s="988"/>
      <c r="BB33" s="988"/>
      <c r="BC33" s="988"/>
      <c r="BD33" s="988"/>
      <c r="BE33" s="960"/>
      <c r="BF33" s="960"/>
      <c r="BG33" s="960"/>
      <c r="BH33" s="960"/>
      <c r="BI33" s="961"/>
      <c r="BJ33" s="56"/>
      <c r="BK33" s="56"/>
      <c r="BL33" s="56"/>
      <c r="BM33" s="56"/>
      <c r="BN33" s="56"/>
      <c r="BO33" s="55"/>
      <c r="BP33" s="55"/>
      <c r="BQ33" s="52">
        <v>27</v>
      </c>
      <c r="BR33" s="72"/>
      <c r="BS33" s="714"/>
      <c r="BT33" s="715"/>
      <c r="BU33" s="715"/>
      <c r="BV33" s="715"/>
      <c r="BW33" s="715"/>
      <c r="BX33" s="715"/>
      <c r="BY33" s="715"/>
      <c r="BZ33" s="715"/>
      <c r="CA33" s="715"/>
      <c r="CB33" s="715"/>
      <c r="CC33" s="715"/>
      <c r="CD33" s="715"/>
      <c r="CE33" s="715"/>
      <c r="CF33" s="715"/>
      <c r="CG33" s="716"/>
      <c r="CH33" s="717"/>
      <c r="CI33" s="718"/>
      <c r="CJ33" s="718"/>
      <c r="CK33" s="718"/>
      <c r="CL33" s="719"/>
      <c r="CM33" s="717"/>
      <c r="CN33" s="718"/>
      <c r="CO33" s="718"/>
      <c r="CP33" s="718"/>
      <c r="CQ33" s="719"/>
      <c r="CR33" s="717"/>
      <c r="CS33" s="718"/>
      <c r="CT33" s="718"/>
      <c r="CU33" s="718"/>
      <c r="CV33" s="719"/>
      <c r="CW33" s="717"/>
      <c r="CX33" s="718"/>
      <c r="CY33" s="718"/>
      <c r="CZ33" s="718"/>
      <c r="DA33" s="719"/>
      <c r="DB33" s="717"/>
      <c r="DC33" s="718"/>
      <c r="DD33" s="718"/>
      <c r="DE33" s="718"/>
      <c r="DF33" s="719"/>
      <c r="DG33" s="717"/>
      <c r="DH33" s="718"/>
      <c r="DI33" s="718"/>
      <c r="DJ33" s="718"/>
      <c r="DK33" s="719"/>
      <c r="DL33" s="717"/>
      <c r="DM33" s="718"/>
      <c r="DN33" s="718"/>
      <c r="DO33" s="718"/>
      <c r="DP33" s="719"/>
      <c r="DQ33" s="717"/>
      <c r="DR33" s="718"/>
      <c r="DS33" s="718"/>
      <c r="DT33" s="718"/>
      <c r="DU33" s="719"/>
      <c r="DV33" s="714"/>
      <c r="DW33" s="715"/>
      <c r="DX33" s="715"/>
      <c r="DY33" s="715"/>
      <c r="DZ33" s="720"/>
      <c r="EA33" s="48"/>
    </row>
    <row r="34" spans="1:131" ht="26.25" customHeight="1" x14ac:dyDescent="0.15">
      <c r="A34" s="54">
        <v>7</v>
      </c>
      <c r="B34" s="714"/>
      <c r="C34" s="715"/>
      <c r="D34" s="715"/>
      <c r="E34" s="715"/>
      <c r="F34" s="715"/>
      <c r="G34" s="715"/>
      <c r="H34" s="715"/>
      <c r="I34" s="715"/>
      <c r="J34" s="715"/>
      <c r="K34" s="715"/>
      <c r="L34" s="715"/>
      <c r="M34" s="715"/>
      <c r="N34" s="715"/>
      <c r="O34" s="715"/>
      <c r="P34" s="716"/>
      <c r="Q34" s="958"/>
      <c r="R34" s="959"/>
      <c r="S34" s="959"/>
      <c r="T34" s="959"/>
      <c r="U34" s="959"/>
      <c r="V34" s="959"/>
      <c r="W34" s="959"/>
      <c r="X34" s="959"/>
      <c r="Y34" s="959"/>
      <c r="Z34" s="959"/>
      <c r="AA34" s="959"/>
      <c r="AB34" s="959"/>
      <c r="AC34" s="959"/>
      <c r="AD34" s="959"/>
      <c r="AE34" s="963"/>
      <c r="AF34" s="981"/>
      <c r="AG34" s="718"/>
      <c r="AH34" s="718"/>
      <c r="AI34" s="718"/>
      <c r="AJ34" s="982"/>
      <c r="AK34" s="962"/>
      <c r="AL34" s="959"/>
      <c r="AM34" s="959"/>
      <c r="AN34" s="959"/>
      <c r="AO34" s="959"/>
      <c r="AP34" s="959"/>
      <c r="AQ34" s="959"/>
      <c r="AR34" s="959"/>
      <c r="AS34" s="959"/>
      <c r="AT34" s="959"/>
      <c r="AU34" s="959"/>
      <c r="AV34" s="959"/>
      <c r="AW34" s="959"/>
      <c r="AX34" s="959"/>
      <c r="AY34" s="959"/>
      <c r="AZ34" s="988"/>
      <c r="BA34" s="988"/>
      <c r="BB34" s="988"/>
      <c r="BC34" s="988"/>
      <c r="BD34" s="988"/>
      <c r="BE34" s="960"/>
      <c r="BF34" s="960"/>
      <c r="BG34" s="960"/>
      <c r="BH34" s="960"/>
      <c r="BI34" s="961"/>
      <c r="BJ34" s="56"/>
      <c r="BK34" s="56"/>
      <c r="BL34" s="56"/>
      <c r="BM34" s="56"/>
      <c r="BN34" s="56"/>
      <c r="BO34" s="55"/>
      <c r="BP34" s="55"/>
      <c r="BQ34" s="52">
        <v>28</v>
      </c>
      <c r="BR34" s="72"/>
      <c r="BS34" s="714"/>
      <c r="BT34" s="715"/>
      <c r="BU34" s="715"/>
      <c r="BV34" s="715"/>
      <c r="BW34" s="715"/>
      <c r="BX34" s="715"/>
      <c r="BY34" s="715"/>
      <c r="BZ34" s="715"/>
      <c r="CA34" s="715"/>
      <c r="CB34" s="715"/>
      <c r="CC34" s="715"/>
      <c r="CD34" s="715"/>
      <c r="CE34" s="715"/>
      <c r="CF34" s="715"/>
      <c r="CG34" s="716"/>
      <c r="CH34" s="717"/>
      <c r="CI34" s="718"/>
      <c r="CJ34" s="718"/>
      <c r="CK34" s="718"/>
      <c r="CL34" s="719"/>
      <c r="CM34" s="717"/>
      <c r="CN34" s="718"/>
      <c r="CO34" s="718"/>
      <c r="CP34" s="718"/>
      <c r="CQ34" s="719"/>
      <c r="CR34" s="717"/>
      <c r="CS34" s="718"/>
      <c r="CT34" s="718"/>
      <c r="CU34" s="718"/>
      <c r="CV34" s="719"/>
      <c r="CW34" s="717"/>
      <c r="CX34" s="718"/>
      <c r="CY34" s="718"/>
      <c r="CZ34" s="718"/>
      <c r="DA34" s="719"/>
      <c r="DB34" s="717"/>
      <c r="DC34" s="718"/>
      <c r="DD34" s="718"/>
      <c r="DE34" s="718"/>
      <c r="DF34" s="719"/>
      <c r="DG34" s="717"/>
      <c r="DH34" s="718"/>
      <c r="DI34" s="718"/>
      <c r="DJ34" s="718"/>
      <c r="DK34" s="719"/>
      <c r="DL34" s="717"/>
      <c r="DM34" s="718"/>
      <c r="DN34" s="718"/>
      <c r="DO34" s="718"/>
      <c r="DP34" s="719"/>
      <c r="DQ34" s="717"/>
      <c r="DR34" s="718"/>
      <c r="DS34" s="718"/>
      <c r="DT34" s="718"/>
      <c r="DU34" s="719"/>
      <c r="DV34" s="714"/>
      <c r="DW34" s="715"/>
      <c r="DX34" s="715"/>
      <c r="DY34" s="715"/>
      <c r="DZ34" s="720"/>
      <c r="EA34" s="48"/>
    </row>
    <row r="35" spans="1:131" ht="26.25" customHeight="1" x14ac:dyDescent="0.15">
      <c r="A35" s="54">
        <v>8</v>
      </c>
      <c r="B35" s="714"/>
      <c r="C35" s="715"/>
      <c r="D35" s="715"/>
      <c r="E35" s="715"/>
      <c r="F35" s="715"/>
      <c r="G35" s="715"/>
      <c r="H35" s="715"/>
      <c r="I35" s="715"/>
      <c r="J35" s="715"/>
      <c r="K35" s="715"/>
      <c r="L35" s="715"/>
      <c r="M35" s="715"/>
      <c r="N35" s="715"/>
      <c r="O35" s="715"/>
      <c r="P35" s="716"/>
      <c r="Q35" s="958"/>
      <c r="R35" s="959"/>
      <c r="S35" s="959"/>
      <c r="T35" s="959"/>
      <c r="U35" s="959"/>
      <c r="V35" s="959"/>
      <c r="W35" s="959"/>
      <c r="X35" s="959"/>
      <c r="Y35" s="959"/>
      <c r="Z35" s="959"/>
      <c r="AA35" s="959"/>
      <c r="AB35" s="959"/>
      <c r="AC35" s="959"/>
      <c r="AD35" s="959"/>
      <c r="AE35" s="963"/>
      <c r="AF35" s="981"/>
      <c r="AG35" s="718"/>
      <c r="AH35" s="718"/>
      <c r="AI35" s="718"/>
      <c r="AJ35" s="982"/>
      <c r="AK35" s="962"/>
      <c r="AL35" s="959"/>
      <c r="AM35" s="959"/>
      <c r="AN35" s="959"/>
      <c r="AO35" s="959"/>
      <c r="AP35" s="959"/>
      <c r="AQ35" s="959"/>
      <c r="AR35" s="959"/>
      <c r="AS35" s="959"/>
      <c r="AT35" s="959"/>
      <c r="AU35" s="959"/>
      <c r="AV35" s="959"/>
      <c r="AW35" s="959"/>
      <c r="AX35" s="959"/>
      <c r="AY35" s="959"/>
      <c r="AZ35" s="988"/>
      <c r="BA35" s="988"/>
      <c r="BB35" s="988"/>
      <c r="BC35" s="988"/>
      <c r="BD35" s="988"/>
      <c r="BE35" s="960"/>
      <c r="BF35" s="960"/>
      <c r="BG35" s="960"/>
      <c r="BH35" s="960"/>
      <c r="BI35" s="961"/>
      <c r="BJ35" s="56"/>
      <c r="BK35" s="56"/>
      <c r="BL35" s="56"/>
      <c r="BM35" s="56"/>
      <c r="BN35" s="56"/>
      <c r="BO35" s="55"/>
      <c r="BP35" s="55"/>
      <c r="BQ35" s="52">
        <v>29</v>
      </c>
      <c r="BR35" s="72"/>
      <c r="BS35" s="714"/>
      <c r="BT35" s="715"/>
      <c r="BU35" s="715"/>
      <c r="BV35" s="715"/>
      <c r="BW35" s="715"/>
      <c r="BX35" s="715"/>
      <c r="BY35" s="715"/>
      <c r="BZ35" s="715"/>
      <c r="CA35" s="715"/>
      <c r="CB35" s="715"/>
      <c r="CC35" s="715"/>
      <c r="CD35" s="715"/>
      <c r="CE35" s="715"/>
      <c r="CF35" s="715"/>
      <c r="CG35" s="716"/>
      <c r="CH35" s="717"/>
      <c r="CI35" s="718"/>
      <c r="CJ35" s="718"/>
      <c r="CK35" s="718"/>
      <c r="CL35" s="719"/>
      <c r="CM35" s="717"/>
      <c r="CN35" s="718"/>
      <c r="CO35" s="718"/>
      <c r="CP35" s="718"/>
      <c r="CQ35" s="719"/>
      <c r="CR35" s="717"/>
      <c r="CS35" s="718"/>
      <c r="CT35" s="718"/>
      <c r="CU35" s="718"/>
      <c r="CV35" s="719"/>
      <c r="CW35" s="717"/>
      <c r="CX35" s="718"/>
      <c r="CY35" s="718"/>
      <c r="CZ35" s="718"/>
      <c r="DA35" s="719"/>
      <c r="DB35" s="717"/>
      <c r="DC35" s="718"/>
      <c r="DD35" s="718"/>
      <c r="DE35" s="718"/>
      <c r="DF35" s="719"/>
      <c r="DG35" s="717"/>
      <c r="DH35" s="718"/>
      <c r="DI35" s="718"/>
      <c r="DJ35" s="718"/>
      <c r="DK35" s="719"/>
      <c r="DL35" s="717"/>
      <c r="DM35" s="718"/>
      <c r="DN35" s="718"/>
      <c r="DO35" s="718"/>
      <c r="DP35" s="719"/>
      <c r="DQ35" s="717"/>
      <c r="DR35" s="718"/>
      <c r="DS35" s="718"/>
      <c r="DT35" s="718"/>
      <c r="DU35" s="719"/>
      <c r="DV35" s="714"/>
      <c r="DW35" s="715"/>
      <c r="DX35" s="715"/>
      <c r="DY35" s="715"/>
      <c r="DZ35" s="720"/>
      <c r="EA35" s="48"/>
    </row>
    <row r="36" spans="1:131" ht="26.25" customHeight="1" x14ac:dyDescent="0.15">
      <c r="A36" s="54">
        <v>9</v>
      </c>
      <c r="B36" s="714"/>
      <c r="C36" s="715"/>
      <c r="D36" s="715"/>
      <c r="E36" s="715"/>
      <c r="F36" s="715"/>
      <c r="G36" s="715"/>
      <c r="H36" s="715"/>
      <c r="I36" s="715"/>
      <c r="J36" s="715"/>
      <c r="K36" s="715"/>
      <c r="L36" s="715"/>
      <c r="M36" s="715"/>
      <c r="N36" s="715"/>
      <c r="O36" s="715"/>
      <c r="P36" s="716"/>
      <c r="Q36" s="958"/>
      <c r="R36" s="959"/>
      <c r="S36" s="959"/>
      <c r="T36" s="959"/>
      <c r="U36" s="959"/>
      <c r="V36" s="959"/>
      <c r="W36" s="959"/>
      <c r="X36" s="959"/>
      <c r="Y36" s="959"/>
      <c r="Z36" s="959"/>
      <c r="AA36" s="959"/>
      <c r="AB36" s="959"/>
      <c r="AC36" s="959"/>
      <c r="AD36" s="959"/>
      <c r="AE36" s="963"/>
      <c r="AF36" s="981"/>
      <c r="AG36" s="718"/>
      <c r="AH36" s="718"/>
      <c r="AI36" s="718"/>
      <c r="AJ36" s="982"/>
      <c r="AK36" s="962"/>
      <c r="AL36" s="959"/>
      <c r="AM36" s="959"/>
      <c r="AN36" s="959"/>
      <c r="AO36" s="959"/>
      <c r="AP36" s="959"/>
      <c r="AQ36" s="959"/>
      <c r="AR36" s="959"/>
      <c r="AS36" s="959"/>
      <c r="AT36" s="959"/>
      <c r="AU36" s="959"/>
      <c r="AV36" s="959"/>
      <c r="AW36" s="959"/>
      <c r="AX36" s="959"/>
      <c r="AY36" s="959"/>
      <c r="AZ36" s="988"/>
      <c r="BA36" s="988"/>
      <c r="BB36" s="988"/>
      <c r="BC36" s="988"/>
      <c r="BD36" s="988"/>
      <c r="BE36" s="960"/>
      <c r="BF36" s="960"/>
      <c r="BG36" s="960"/>
      <c r="BH36" s="960"/>
      <c r="BI36" s="961"/>
      <c r="BJ36" s="56"/>
      <c r="BK36" s="56"/>
      <c r="BL36" s="56"/>
      <c r="BM36" s="56"/>
      <c r="BN36" s="56"/>
      <c r="BO36" s="55"/>
      <c r="BP36" s="55"/>
      <c r="BQ36" s="52">
        <v>30</v>
      </c>
      <c r="BR36" s="72"/>
      <c r="BS36" s="714"/>
      <c r="BT36" s="715"/>
      <c r="BU36" s="715"/>
      <c r="BV36" s="715"/>
      <c r="BW36" s="715"/>
      <c r="BX36" s="715"/>
      <c r="BY36" s="715"/>
      <c r="BZ36" s="715"/>
      <c r="CA36" s="715"/>
      <c r="CB36" s="715"/>
      <c r="CC36" s="715"/>
      <c r="CD36" s="715"/>
      <c r="CE36" s="715"/>
      <c r="CF36" s="715"/>
      <c r="CG36" s="716"/>
      <c r="CH36" s="717"/>
      <c r="CI36" s="718"/>
      <c r="CJ36" s="718"/>
      <c r="CK36" s="718"/>
      <c r="CL36" s="719"/>
      <c r="CM36" s="717"/>
      <c r="CN36" s="718"/>
      <c r="CO36" s="718"/>
      <c r="CP36" s="718"/>
      <c r="CQ36" s="719"/>
      <c r="CR36" s="717"/>
      <c r="CS36" s="718"/>
      <c r="CT36" s="718"/>
      <c r="CU36" s="718"/>
      <c r="CV36" s="719"/>
      <c r="CW36" s="717"/>
      <c r="CX36" s="718"/>
      <c r="CY36" s="718"/>
      <c r="CZ36" s="718"/>
      <c r="DA36" s="719"/>
      <c r="DB36" s="717"/>
      <c r="DC36" s="718"/>
      <c r="DD36" s="718"/>
      <c r="DE36" s="718"/>
      <c r="DF36" s="719"/>
      <c r="DG36" s="717"/>
      <c r="DH36" s="718"/>
      <c r="DI36" s="718"/>
      <c r="DJ36" s="718"/>
      <c r="DK36" s="719"/>
      <c r="DL36" s="717"/>
      <c r="DM36" s="718"/>
      <c r="DN36" s="718"/>
      <c r="DO36" s="718"/>
      <c r="DP36" s="719"/>
      <c r="DQ36" s="717"/>
      <c r="DR36" s="718"/>
      <c r="DS36" s="718"/>
      <c r="DT36" s="718"/>
      <c r="DU36" s="719"/>
      <c r="DV36" s="714"/>
      <c r="DW36" s="715"/>
      <c r="DX36" s="715"/>
      <c r="DY36" s="715"/>
      <c r="DZ36" s="720"/>
      <c r="EA36" s="48"/>
    </row>
    <row r="37" spans="1:131" ht="26.25" customHeight="1" x14ac:dyDescent="0.15">
      <c r="A37" s="54">
        <v>10</v>
      </c>
      <c r="B37" s="714"/>
      <c r="C37" s="715"/>
      <c r="D37" s="715"/>
      <c r="E37" s="715"/>
      <c r="F37" s="715"/>
      <c r="G37" s="715"/>
      <c r="H37" s="715"/>
      <c r="I37" s="715"/>
      <c r="J37" s="715"/>
      <c r="K37" s="715"/>
      <c r="L37" s="715"/>
      <c r="M37" s="715"/>
      <c r="N37" s="715"/>
      <c r="O37" s="715"/>
      <c r="P37" s="716"/>
      <c r="Q37" s="958"/>
      <c r="R37" s="959"/>
      <c r="S37" s="959"/>
      <c r="T37" s="959"/>
      <c r="U37" s="959"/>
      <c r="V37" s="959"/>
      <c r="W37" s="959"/>
      <c r="X37" s="959"/>
      <c r="Y37" s="959"/>
      <c r="Z37" s="959"/>
      <c r="AA37" s="959"/>
      <c r="AB37" s="959"/>
      <c r="AC37" s="959"/>
      <c r="AD37" s="959"/>
      <c r="AE37" s="963"/>
      <c r="AF37" s="981"/>
      <c r="AG37" s="718"/>
      <c r="AH37" s="718"/>
      <c r="AI37" s="718"/>
      <c r="AJ37" s="982"/>
      <c r="AK37" s="962"/>
      <c r="AL37" s="959"/>
      <c r="AM37" s="959"/>
      <c r="AN37" s="959"/>
      <c r="AO37" s="959"/>
      <c r="AP37" s="959"/>
      <c r="AQ37" s="959"/>
      <c r="AR37" s="959"/>
      <c r="AS37" s="959"/>
      <c r="AT37" s="959"/>
      <c r="AU37" s="959"/>
      <c r="AV37" s="959"/>
      <c r="AW37" s="959"/>
      <c r="AX37" s="959"/>
      <c r="AY37" s="959"/>
      <c r="AZ37" s="988"/>
      <c r="BA37" s="988"/>
      <c r="BB37" s="988"/>
      <c r="BC37" s="988"/>
      <c r="BD37" s="988"/>
      <c r="BE37" s="960"/>
      <c r="BF37" s="960"/>
      <c r="BG37" s="960"/>
      <c r="BH37" s="960"/>
      <c r="BI37" s="961"/>
      <c r="BJ37" s="56"/>
      <c r="BK37" s="56"/>
      <c r="BL37" s="56"/>
      <c r="BM37" s="56"/>
      <c r="BN37" s="56"/>
      <c r="BO37" s="55"/>
      <c r="BP37" s="55"/>
      <c r="BQ37" s="52">
        <v>31</v>
      </c>
      <c r="BR37" s="72"/>
      <c r="BS37" s="714"/>
      <c r="BT37" s="715"/>
      <c r="BU37" s="715"/>
      <c r="BV37" s="715"/>
      <c r="BW37" s="715"/>
      <c r="BX37" s="715"/>
      <c r="BY37" s="715"/>
      <c r="BZ37" s="715"/>
      <c r="CA37" s="715"/>
      <c r="CB37" s="715"/>
      <c r="CC37" s="715"/>
      <c r="CD37" s="715"/>
      <c r="CE37" s="715"/>
      <c r="CF37" s="715"/>
      <c r="CG37" s="716"/>
      <c r="CH37" s="717"/>
      <c r="CI37" s="718"/>
      <c r="CJ37" s="718"/>
      <c r="CK37" s="718"/>
      <c r="CL37" s="719"/>
      <c r="CM37" s="717"/>
      <c r="CN37" s="718"/>
      <c r="CO37" s="718"/>
      <c r="CP37" s="718"/>
      <c r="CQ37" s="719"/>
      <c r="CR37" s="717"/>
      <c r="CS37" s="718"/>
      <c r="CT37" s="718"/>
      <c r="CU37" s="718"/>
      <c r="CV37" s="719"/>
      <c r="CW37" s="717"/>
      <c r="CX37" s="718"/>
      <c r="CY37" s="718"/>
      <c r="CZ37" s="718"/>
      <c r="DA37" s="719"/>
      <c r="DB37" s="717"/>
      <c r="DC37" s="718"/>
      <c r="DD37" s="718"/>
      <c r="DE37" s="718"/>
      <c r="DF37" s="719"/>
      <c r="DG37" s="717"/>
      <c r="DH37" s="718"/>
      <c r="DI37" s="718"/>
      <c r="DJ37" s="718"/>
      <c r="DK37" s="719"/>
      <c r="DL37" s="717"/>
      <c r="DM37" s="718"/>
      <c r="DN37" s="718"/>
      <c r="DO37" s="718"/>
      <c r="DP37" s="719"/>
      <c r="DQ37" s="717"/>
      <c r="DR37" s="718"/>
      <c r="DS37" s="718"/>
      <c r="DT37" s="718"/>
      <c r="DU37" s="719"/>
      <c r="DV37" s="714"/>
      <c r="DW37" s="715"/>
      <c r="DX37" s="715"/>
      <c r="DY37" s="715"/>
      <c r="DZ37" s="720"/>
      <c r="EA37" s="48"/>
    </row>
    <row r="38" spans="1:131" ht="26.25" customHeight="1" x14ac:dyDescent="0.15">
      <c r="A38" s="54">
        <v>11</v>
      </c>
      <c r="B38" s="714"/>
      <c r="C38" s="715"/>
      <c r="D38" s="715"/>
      <c r="E38" s="715"/>
      <c r="F38" s="715"/>
      <c r="G38" s="715"/>
      <c r="H38" s="715"/>
      <c r="I38" s="715"/>
      <c r="J38" s="715"/>
      <c r="K38" s="715"/>
      <c r="L38" s="715"/>
      <c r="M38" s="715"/>
      <c r="N38" s="715"/>
      <c r="O38" s="715"/>
      <c r="P38" s="716"/>
      <c r="Q38" s="958"/>
      <c r="R38" s="959"/>
      <c r="S38" s="959"/>
      <c r="T38" s="959"/>
      <c r="U38" s="959"/>
      <c r="V38" s="959"/>
      <c r="W38" s="959"/>
      <c r="X38" s="959"/>
      <c r="Y38" s="959"/>
      <c r="Z38" s="959"/>
      <c r="AA38" s="959"/>
      <c r="AB38" s="959"/>
      <c r="AC38" s="959"/>
      <c r="AD38" s="959"/>
      <c r="AE38" s="963"/>
      <c r="AF38" s="981"/>
      <c r="AG38" s="718"/>
      <c r="AH38" s="718"/>
      <c r="AI38" s="718"/>
      <c r="AJ38" s="982"/>
      <c r="AK38" s="962"/>
      <c r="AL38" s="959"/>
      <c r="AM38" s="959"/>
      <c r="AN38" s="959"/>
      <c r="AO38" s="959"/>
      <c r="AP38" s="959"/>
      <c r="AQ38" s="959"/>
      <c r="AR38" s="959"/>
      <c r="AS38" s="959"/>
      <c r="AT38" s="959"/>
      <c r="AU38" s="959"/>
      <c r="AV38" s="959"/>
      <c r="AW38" s="959"/>
      <c r="AX38" s="959"/>
      <c r="AY38" s="959"/>
      <c r="AZ38" s="988"/>
      <c r="BA38" s="988"/>
      <c r="BB38" s="988"/>
      <c r="BC38" s="988"/>
      <c r="BD38" s="988"/>
      <c r="BE38" s="960"/>
      <c r="BF38" s="960"/>
      <c r="BG38" s="960"/>
      <c r="BH38" s="960"/>
      <c r="BI38" s="961"/>
      <c r="BJ38" s="56"/>
      <c r="BK38" s="56"/>
      <c r="BL38" s="56"/>
      <c r="BM38" s="56"/>
      <c r="BN38" s="56"/>
      <c r="BO38" s="55"/>
      <c r="BP38" s="55"/>
      <c r="BQ38" s="52">
        <v>32</v>
      </c>
      <c r="BR38" s="72"/>
      <c r="BS38" s="714"/>
      <c r="BT38" s="715"/>
      <c r="BU38" s="715"/>
      <c r="BV38" s="715"/>
      <c r="BW38" s="715"/>
      <c r="BX38" s="715"/>
      <c r="BY38" s="715"/>
      <c r="BZ38" s="715"/>
      <c r="CA38" s="715"/>
      <c r="CB38" s="715"/>
      <c r="CC38" s="715"/>
      <c r="CD38" s="715"/>
      <c r="CE38" s="715"/>
      <c r="CF38" s="715"/>
      <c r="CG38" s="716"/>
      <c r="CH38" s="717"/>
      <c r="CI38" s="718"/>
      <c r="CJ38" s="718"/>
      <c r="CK38" s="718"/>
      <c r="CL38" s="719"/>
      <c r="CM38" s="717"/>
      <c r="CN38" s="718"/>
      <c r="CO38" s="718"/>
      <c r="CP38" s="718"/>
      <c r="CQ38" s="719"/>
      <c r="CR38" s="717"/>
      <c r="CS38" s="718"/>
      <c r="CT38" s="718"/>
      <c r="CU38" s="718"/>
      <c r="CV38" s="719"/>
      <c r="CW38" s="717"/>
      <c r="CX38" s="718"/>
      <c r="CY38" s="718"/>
      <c r="CZ38" s="718"/>
      <c r="DA38" s="719"/>
      <c r="DB38" s="717"/>
      <c r="DC38" s="718"/>
      <c r="DD38" s="718"/>
      <c r="DE38" s="718"/>
      <c r="DF38" s="719"/>
      <c r="DG38" s="717"/>
      <c r="DH38" s="718"/>
      <c r="DI38" s="718"/>
      <c r="DJ38" s="718"/>
      <c r="DK38" s="719"/>
      <c r="DL38" s="717"/>
      <c r="DM38" s="718"/>
      <c r="DN38" s="718"/>
      <c r="DO38" s="718"/>
      <c r="DP38" s="719"/>
      <c r="DQ38" s="717"/>
      <c r="DR38" s="718"/>
      <c r="DS38" s="718"/>
      <c r="DT38" s="718"/>
      <c r="DU38" s="719"/>
      <c r="DV38" s="714"/>
      <c r="DW38" s="715"/>
      <c r="DX38" s="715"/>
      <c r="DY38" s="715"/>
      <c r="DZ38" s="720"/>
      <c r="EA38" s="48"/>
    </row>
    <row r="39" spans="1:131" ht="26.25" customHeight="1" x14ac:dyDescent="0.15">
      <c r="A39" s="54">
        <v>12</v>
      </c>
      <c r="B39" s="714"/>
      <c r="C39" s="715"/>
      <c r="D39" s="715"/>
      <c r="E39" s="715"/>
      <c r="F39" s="715"/>
      <c r="G39" s="715"/>
      <c r="H39" s="715"/>
      <c r="I39" s="715"/>
      <c r="J39" s="715"/>
      <c r="K39" s="715"/>
      <c r="L39" s="715"/>
      <c r="M39" s="715"/>
      <c r="N39" s="715"/>
      <c r="O39" s="715"/>
      <c r="P39" s="716"/>
      <c r="Q39" s="958"/>
      <c r="R39" s="959"/>
      <c r="S39" s="959"/>
      <c r="T39" s="959"/>
      <c r="U39" s="959"/>
      <c r="V39" s="959"/>
      <c r="W39" s="959"/>
      <c r="X39" s="959"/>
      <c r="Y39" s="959"/>
      <c r="Z39" s="959"/>
      <c r="AA39" s="959"/>
      <c r="AB39" s="959"/>
      <c r="AC39" s="959"/>
      <c r="AD39" s="959"/>
      <c r="AE39" s="963"/>
      <c r="AF39" s="981"/>
      <c r="AG39" s="718"/>
      <c r="AH39" s="718"/>
      <c r="AI39" s="718"/>
      <c r="AJ39" s="982"/>
      <c r="AK39" s="962"/>
      <c r="AL39" s="959"/>
      <c r="AM39" s="959"/>
      <c r="AN39" s="959"/>
      <c r="AO39" s="959"/>
      <c r="AP39" s="959"/>
      <c r="AQ39" s="959"/>
      <c r="AR39" s="959"/>
      <c r="AS39" s="959"/>
      <c r="AT39" s="959"/>
      <c r="AU39" s="959"/>
      <c r="AV39" s="959"/>
      <c r="AW39" s="959"/>
      <c r="AX39" s="959"/>
      <c r="AY39" s="959"/>
      <c r="AZ39" s="988"/>
      <c r="BA39" s="988"/>
      <c r="BB39" s="988"/>
      <c r="BC39" s="988"/>
      <c r="BD39" s="988"/>
      <c r="BE39" s="960"/>
      <c r="BF39" s="960"/>
      <c r="BG39" s="960"/>
      <c r="BH39" s="960"/>
      <c r="BI39" s="961"/>
      <c r="BJ39" s="56"/>
      <c r="BK39" s="56"/>
      <c r="BL39" s="56"/>
      <c r="BM39" s="56"/>
      <c r="BN39" s="56"/>
      <c r="BO39" s="55"/>
      <c r="BP39" s="55"/>
      <c r="BQ39" s="52">
        <v>33</v>
      </c>
      <c r="BR39" s="72"/>
      <c r="BS39" s="714"/>
      <c r="BT39" s="715"/>
      <c r="BU39" s="715"/>
      <c r="BV39" s="715"/>
      <c r="BW39" s="715"/>
      <c r="BX39" s="715"/>
      <c r="BY39" s="715"/>
      <c r="BZ39" s="715"/>
      <c r="CA39" s="715"/>
      <c r="CB39" s="715"/>
      <c r="CC39" s="715"/>
      <c r="CD39" s="715"/>
      <c r="CE39" s="715"/>
      <c r="CF39" s="715"/>
      <c r="CG39" s="716"/>
      <c r="CH39" s="717"/>
      <c r="CI39" s="718"/>
      <c r="CJ39" s="718"/>
      <c r="CK39" s="718"/>
      <c r="CL39" s="719"/>
      <c r="CM39" s="717"/>
      <c r="CN39" s="718"/>
      <c r="CO39" s="718"/>
      <c r="CP39" s="718"/>
      <c r="CQ39" s="719"/>
      <c r="CR39" s="717"/>
      <c r="CS39" s="718"/>
      <c r="CT39" s="718"/>
      <c r="CU39" s="718"/>
      <c r="CV39" s="719"/>
      <c r="CW39" s="717"/>
      <c r="CX39" s="718"/>
      <c r="CY39" s="718"/>
      <c r="CZ39" s="718"/>
      <c r="DA39" s="719"/>
      <c r="DB39" s="717"/>
      <c r="DC39" s="718"/>
      <c r="DD39" s="718"/>
      <c r="DE39" s="718"/>
      <c r="DF39" s="719"/>
      <c r="DG39" s="717"/>
      <c r="DH39" s="718"/>
      <c r="DI39" s="718"/>
      <c r="DJ39" s="718"/>
      <c r="DK39" s="719"/>
      <c r="DL39" s="717"/>
      <c r="DM39" s="718"/>
      <c r="DN39" s="718"/>
      <c r="DO39" s="718"/>
      <c r="DP39" s="719"/>
      <c r="DQ39" s="717"/>
      <c r="DR39" s="718"/>
      <c r="DS39" s="718"/>
      <c r="DT39" s="718"/>
      <c r="DU39" s="719"/>
      <c r="DV39" s="714"/>
      <c r="DW39" s="715"/>
      <c r="DX39" s="715"/>
      <c r="DY39" s="715"/>
      <c r="DZ39" s="720"/>
      <c r="EA39" s="48"/>
    </row>
    <row r="40" spans="1:131" ht="26.25" customHeight="1" x14ac:dyDescent="0.15">
      <c r="A40" s="52">
        <v>13</v>
      </c>
      <c r="B40" s="714"/>
      <c r="C40" s="715"/>
      <c r="D40" s="715"/>
      <c r="E40" s="715"/>
      <c r="F40" s="715"/>
      <c r="G40" s="715"/>
      <c r="H40" s="715"/>
      <c r="I40" s="715"/>
      <c r="J40" s="715"/>
      <c r="K40" s="715"/>
      <c r="L40" s="715"/>
      <c r="M40" s="715"/>
      <c r="N40" s="715"/>
      <c r="O40" s="715"/>
      <c r="P40" s="716"/>
      <c r="Q40" s="958"/>
      <c r="R40" s="959"/>
      <c r="S40" s="959"/>
      <c r="T40" s="959"/>
      <c r="U40" s="959"/>
      <c r="V40" s="959"/>
      <c r="W40" s="959"/>
      <c r="X40" s="959"/>
      <c r="Y40" s="959"/>
      <c r="Z40" s="959"/>
      <c r="AA40" s="959"/>
      <c r="AB40" s="959"/>
      <c r="AC40" s="959"/>
      <c r="AD40" s="959"/>
      <c r="AE40" s="963"/>
      <c r="AF40" s="981"/>
      <c r="AG40" s="718"/>
      <c r="AH40" s="718"/>
      <c r="AI40" s="718"/>
      <c r="AJ40" s="982"/>
      <c r="AK40" s="962"/>
      <c r="AL40" s="959"/>
      <c r="AM40" s="959"/>
      <c r="AN40" s="959"/>
      <c r="AO40" s="959"/>
      <c r="AP40" s="959"/>
      <c r="AQ40" s="959"/>
      <c r="AR40" s="959"/>
      <c r="AS40" s="959"/>
      <c r="AT40" s="959"/>
      <c r="AU40" s="959"/>
      <c r="AV40" s="959"/>
      <c r="AW40" s="959"/>
      <c r="AX40" s="959"/>
      <c r="AY40" s="959"/>
      <c r="AZ40" s="988"/>
      <c r="BA40" s="988"/>
      <c r="BB40" s="988"/>
      <c r="BC40" s="988"/>
      <c r="BD40" s="988"/>
      <c r="BE40" s="960"/>
      <c r="BF40" s="960"/>
      <c r="BG40" s="960"/>
      <c r="BH40" s="960"/>
      <c r="BI40" s="961"/>
      <c r="BJ40" s="56"/>
      <c r="BK40" s="56"/>
      <c r="BL40" s="56"/>
      <c r="BM40" s="56"/>
      <c r="BN40" s="56"/>
      <c r="BO40" s="55"/>
      <c r="BP40" s="55"/>
      <c r="BQ40" s="52">
        <v>34</v>
      </c>
      <c r="BR40" s="72"/>
      <c r="BS40" s="714"/>
      <c r="BT40" s="715"/>
      <c r="BU40" s="715"/>
      <c r="BV40" s="715"/>
      <c r="BW40" s="715"/>
      <c r="BX40" s="715"/>
      <c r="BY40" s="715"/>
      <c r="BZ40" s="715"/>
      <c r="CA40" s="715"/>
      <c r="CB40" s="715"/>
      <c r="CC40" s="715"/>
      <c r="CD40" s="715"/>
      <c r="CE40" s="715"/>
      <c r="CF40" s="715"/>
      <c r="CG40" s="716"/>
      <c r="CH40" s="717"/>
      <c r="CI40" s="718"/>
      <c r="CJ40" s="718"/>
      <c r="CK40" s="718"/>
      <c r="CL40" s="719"/>
      <c r="CM40" s="717"/>
      <c r="CN40" s="718"/>
      <c r="CO40" s="718"/>
      <c r="CP40" s="718"/>
      <c r="CQ40" s="719"/>
      <c r="CR40" s="717"/>
      <c r="CS40" s="718"/>
      <c r="CT40" s="718"/>
      <c r="CU40" s="718"/>
      <c r="CV40" s="719"/>
      <c r="CW40" s="717"/>
      <c r="CX40" s="718"/>
      <c r="CY40" s="718"/>
      <c r="CZ40" s="718"/>
      <c r="DA40" s="719"/>
      <c r="DB40" s="717"/>
      <c r="DC40" s="718"/>
      <c r="DD40" s="718"/>
      <c r="DE40" s="718"/>
      <c r="DF40" s="719"/>
      <c r="DG40" s="717"/>
      <c r="DH40" s="718"/>
      <c r="DI40" s="718"/>
      <c r="DJ40" s="718"/>
      <c r="DK40" s="719"/>
      <c r="DL40" s="717"/>
      <c r="DM40" s="718"/>
      <c r="DN40" s="718"/>
      <c r="DO40" s="718"/>
      <c r="DP40" s="719"/>
      <c r="DQ40" s="717"/>
      <c r="DR40" s="718"/>
      <c r="DS40" s="718"/>
      <c r="DT40" s="718"/>
      <c r="DU40" s="719"/>
      <c r="DV40" s="714"/>
      <c r="DW40" s="715"/>
      <c r="DX40" s="715"/>
      <c r="DY40" s="715"/>
      <c r="DZ40" s="720"/>
      <c r="EA40" s="48"/>
    </row>
    <row r="41" spans="1:131" ht="26.25" customHeight="1" x14ac:dyDescent="0.15">
      <c r="A41" s="52">
        <v>14</v>
      </c>
      <c r="B41" s="714"/>
      <c r="C41" s="715"/>
      <c r="D41" s="715"/>
      <c r="E41" s="715"/>
      <c r="F41" s="715"/>
      <c r="G41" s="715"/>
      <c r="H41" s="715"/>
      <c r="I41" s="715"/>
      <c r="J41" s="715"/>
      <c r="K41" s="715"/>
      <c r="L41" s="715"/>
      <c r="M41" s="715"/>
      <c r="N41" s="715"/>
      <c r="O41" s="715"/>
      <c r="P41" s="716"/>
      <c r="Q41" s="958"/>
      <c r="R41" s="959"/>
      <c r="S41" s="959"/>
      <c r="T41" s="959"/>
      <c r="U41" s="959"/>
      <c r="V41" s="959"/>
      <c r="W41" s="959"/>
      <c r="X41" s="959"/>
      <c r="Y41" s="959"/>
      <c r="Z41" s="959"/>
      <c r="AA41" s="959"/>
      <c r="AB41" s="959"/>
      <c r="AC41" s="959"/>
      <c r="AD41" s="959"/>
      <c r="AE41" s="963"/>
      <c r="AF41" s="981"/>
      <c r="AG41" s="718"/>
      <c r="AH41" s="718"/>
      <c r="AI41" s="718"/>
      <c r="AJ41" s="982"/>
      <c r="AK41" s="962"/>
      <c r="AL41" s="959"/>
      <c r="AM41" s="959"/>
      <c r="AN41" s="959"/>
      <c r="AO41" s="959"/>
      <c r="AP41" s="959"/>
      <c r="AQ41" s="959"/>
      <c r="AR41" s="959"/>
      <c r="AS41" s="959"/>
      <c r="AT41" s="959"/>
      <c r="AU41" s="959"/>
      <c r="AV41" s="959"/>
      <c r="AW41" s="959"/>
      <c r="AX41" s="959"/>
      <c r="AY41" s="959"/>
      <c r="AZ41" s="988"/>
      <c r="BA41" s="988"/>
      <c r="BB41" s="988"/>
      <c r="BC41" s="988"/>
      <c r="BD41" s="988"/>
      <c r="BE41" s="960"/>
      <c r="BF41" s="960"/>
      <c r="BG41" s="960"/>
      <c r="BH41" s="960"/>
      <c r="BI41" s="961"/>
      <c r="BJ41" s="56"/>
      <c r="BK41" s="56"/>
      <c r="BL41" s="56"/>
      <c r="BM41" s="56"/>
      <c r="BN41" s="56"/>
      <c r="BO41" s="55"/>
      <c r="BP41" s="55"/>
      <c r="BQ41" s="52">
        <v>35</v>
      </c>
      <c r="BR41" s="72"/>
      <c r="BS41" s="714"/>
      <c r="BT41" s="715"/>
      <c r="BU41" s="715"/>
      <c r="BV41" s="715"/>
      <c r="BW41" s="715"/>
      <c r="BX41" s="715"/>
      <c r="BY41" s="715"/>
      <c r="BZ41" s="715"/>
      <c r="CA41" s="715"/>
      <c r="CB41" s="715"/>
      <c r="CC41" s="715"/>
      <c r="CD41" s="715"/>
      <c r="CE41" s="715"/>
      <c r="CF41" s="715"/>
      <c r="CG41" s="716"/>
      <c r="CH41" s="717"/>
      <c r="CI41" s="718"/>
      <c r="CJ41" s="718"/>
      <c r="CK41" s="718"/>
      <c r="CL41" s="719"/>
      <c r="CM41" s="717"/>
      <c r="CN41" s="718"/>
      <c r="CO41" s="718"/>
      <c r="CP41" s="718"/>
      <c r="CQ41" s="719"/>
      <c r="CR41" s="717"/>
      <c r="CS41" s="718"/>
      <c r="CT41" s="718"/>
      <c r="CU41" s="718"/>
      <c r="CV41" s="719"/>
      <c r="CW41" s="717"/>
      <c r="CX41" s="718"/>
      <c r="CY41" s="718"/>
      <c r="CZ41" s="718"/>
      <c r="DA41" s="719"/>
      <c r="DB41" s="717"/>
      <c r="DC41" s="718"/>
      <c r="DD41" s="718"/>
      <c r="DE41" s="718"/>
      <c r="DF41" s="719"/>
      <c r="DG41" s="717"/>
      <c r="DH41" s="718"/>
      <c r="DI41" s="718"/>
      <c r="DJ41" s="718"/>
      <c r="DK41" s="719"/>
      <c r="DL41" s="717"/>
      <c r="DM41" s="718"/>
      <c r="DN41" s="718"/>
      <c r="DO41" s="718"/>
      <c r="DP41" s="719"/>
      <c r="DQ41" s="717"/>
      <c r="DR41" s="718"/>
      <c r="DS41" s="718"/>
      <c r="DT41" s="718"/>
      <c r="DU41" s="719"/>
      <c r="DV41" s="714"/>
      <c r="DW41" s="715"/>
      <c r="DX41" s="715"/>
      <c r="DY41" s="715"/>
      <c r="DZ41" s="720"/>
      <c r="EA41" s="48"/>
    </row>
    <row r="42" spans="1:131" ht="26.25" customHeight="1" x14ac:dyDescent="0.15">
      <c r="A42" s="52">
        <v>15</v>
      </c>
      <c r="B42" s="714"/>
      <c r="C42" s="715"/>
      <c r="D42" s="715"/>
      <c r="E42" s="715"/>
      <c r="F42" s="715"/>
      <c r="G42" s="715"/>
      <c r="H42" s="715"/>
      <c r="I42" s="715"/>
      <c r="J42" s="715"/>
      <c r="K42" s="715"/>
      <c r="L42" s="715"/>
      <c r="M42" s="715"/>
      <c r="N42" s="715"/>
      <c r="O42" s="715"/>
      <c r="P42" s="716"/>
      <c r="Q42" s="958"/>
      <c r="R42" s="959"/>
      <c r="S42" s="959"/>
      <c r="T42" s="959"/>
      <c r="U42" s="959"/>
      <c r="V42" s="959"/>
      <c r="W42" s="959"/>
      <c r="X42" s="959"/>
      <c r="Y42" s="959"/>
      <c r="Z42" s="959"/>
      <c r="AA42" s="959"/>
      <c r="AB42" s="959"/>
      <c r="AC42" s="959"/>
      <c r="AD42" s="959"/>
      <c r="AE42" s="963"/>
      <c r="AF42" s="981"/>
      <c r="AG42" s="718"/>
      <c r="AH42" s="718"/>
      <c r="AI42" s="718"/>
      <c r="AJ42" s="982"/>
      <c r="AK42" s="962"/>
      <c r="AL42" s="959"/>
      <c r="AM42" s="959"/>
      <c r="AN42" s="959"/>
      <c r="AO42" s="959"/>
      <c r="AP42" s="959"/>
      <c r="AQ42" s="959"/>
      <c r="AR42" s="959"/>
      <c r="AS42" s="959"/>
      <c r="AT42" s="959"/>
      <c r="AU42" s="959"/>
      <c r="AV42" s="959"/>
      <c r="AW42" s="959"/>
      <c r="AX42" s="959"/>
      <c r="AY42" s="959"/>
      <c r="AZ42" s="988"/>
      <c r="BA42" s="988"/>
      <c r="BB42" s="988"/>
      <c r="BC42" s="988"/>
      <c r="BD42" s="988"/>
      <c r="BE42" s="960"/>
      <c r="BF42" s="960"/>
      <c r="BG42" s="960"/>
      <c r="BH42" s="960"/>
      <c r="BI42" s="961"/>
      <c r="BJ42" s="56"/>
      <c r="BK42" s="56"/>
      <c r="BL42" s="56"/>
      <c r="BM42" s="56"/>
      <c r="BN42" s="56"/>
      <c r="BO42" s="55"/>
      <c r="BP42" s="55"/>
      <c r="BQ42" s="52">
        <v>36</v>
      </c>
      <c r="BR42" s="72"/>
      <c r="BS42" s="714"/>
      <c r="BT42" s="715"/>
      <c r="BU42" s="715"/>
      <c r="BV42" s="715"/>
      <c r="BW42" s="715"/>
      <c r="BX42" s="715"/>
      <c r="BY42" s="715"/>
      <c r="BZ42" s="715"/>
      <c r="CA42" s="715"/>
      <c r="CB42" s="715"/>
      <c r="CC42" s="715"/>
      <c r="CD42" s="715"/>
      <c r="CE42" s="715"/>
      <c r="CF42" s="715"/>
      <c r="CG42" s="716"/>
      <c r="CH42" s="717"/>
      <c r="CI42" s="718"/>
      <c r="CJ42" s="718"/>
      <c r="CK42" s="718"/>
      <c r="CL42" s="719"/>
      <c r="CM42" s="717"/>
      <c r="CN42" s="718"/>
      <c r="CO42" s="718"/>
      <c r="CP42" s="718"/>
      <c r="CQ42" s="719"/>
      <c r="CR42" s="717"/>
      <c r="CS42" s="718"/>
      <c r="CT42" s="718"/>
      <c r="CU42" s="718"/>
      <c r="CV42" s="719"/>
      <c r="CW42" s="717"/>
      <c r="CX42" s="718"/>
      <c r="CY42" s="718"/>
      <c r="CZ42" s="718"/>
      <c r="DA42" s="719"/>
      <c r="DB42" s="717"/>
      <c r="DC42" s="718"/>
      <c r="DD42" s="718"/>
      <c r="DE42" s="718"/>
      <c r="DF42" s="719"/>
      <c r="DG42" s="717"/>
      <c r="DH42" s="718"/>
      <c r="DI42" s="718"/>
      <c r="DJ42" s="718"/>
      <c r="DK42" s="719"/>
      <c r="DL42" s="717"/>
      <c r="DM42" s="718"/>
      <c r="DN42" s="718"/>
      <c r="DO42" s="718"/>
      <c r="DP42" s="719"/>
      <c r="DQ42" s="717"/>
      <c r="DR42" s="718"/>
      <c r="DS42" s="718"/>
      <c r="DT42" s="718"/>
      <c r="DU42" s="719"/>
      <c r="DV42" s="714"/>
      <c r="DW42" s="715"/>
      <c r="DX42" s="715"/>
      <c r="DY42" s="715"/>
      <c r="DZ42" s="720"/>
      <c r="EA42" s="48"/>
    </row>
    <row r="43" spans="1:131" ht="26.25" customHeight="1" x14ac:dyDescent="0.15">
      <c r="A43" s="52">
        <v>16</v>
      </c>
      <c r="B43" s="714"/>
      <c r="C43" s="715"/>
      <c r="D43" s="715"/>
      <c r="E43" s="715"/>
      <c r="F43" s="715"/>
      <c r="G43" s="715"/>
      <c r="H43" s="715"/>
      <c r="I43" s="715"/>
      <c r="J43" s="715"/>
      <c r="K43" s="715"/>
      <c r="L43" s="715"/>
      <c r="M43" s="715"/>
      <c r="N43" s="715"/>
      <c r="O43" s="715"/>
      <c r="P43" s="716"/>
      <c r="Q43" s="958"/>
      <c r="R43" s="959"/>
      <c r="S43" s="959"/>
      <c r="T43" s="959"/>
      <c r="U43" s="959"/>
      <c r="V43" s="959"/>
      <c r="W43" s="959"/>
      <c r="X43" s="959"/>
      <c r="Y43" s="959"/>
      <c r="Z43" s="959"/>
      <c r="AA43" s="959"/>
      <c r="AB43" s="959"/>
      <c r="AC43" s="959"/>
      <c r="AD43" s="959"/>
      <c r="AE43" s="963"/>
      <c r="AF43" s="981"/>
      <c r="AG43" s="718"/>
      <c r="AH43" s="718"/>
      <c r="AI43" s="718"/>
      <c r="AJ43" s="982"/>
      <c r="AK43" s="962"/>
      <c r="AL43" s="959"/>
      <c r="AM43" s="959"/>
      <c r="AN43" s="959"/>
      <c r="AO43" s="959"/>
      <c r="AP43" s="959"/>
      <c r="AQ43" s="959"/>
      <c r="AR43" s="959"/>
      <c r="AS43" s="959"/>
      <c r="AT43" s="959"/>
      <c r="AU43" s="959"/>
      <c r="AV43" s="959"/>
      <c r="AW43" s="959"/>
      <c r="AX43" s="959"/>
      <c r="AY43" s="959"/>
      <c r="AZ43" s="988"/>
      <c r="BA43" s="988"/>
      <c r="BB43" s="988"/>
      <c r="BC43" s="988"/>
      <c r="BD43" s="988"/>
      <c r="BE43" s="960"/>
      <c r="BF43" s="960"/>
      <c r="BG43" s="960"/>
      <c r="BH43" s="960"/>
      <c r="BI43" s="961"/>
      <c r="BJ43" s="56"/>
      <c r="BK43" s="56"/>
      <c r="BL43" s="56"/>
      <c r="BM43" s="56"/>
      <c r="BN43" s="56"/>
      <c r="BO43" s="55"/>
      <c r="BP43" s="55"/>
      <c r="BQ43" s="52">
        <v>37</v>
      </c>
      <c r="BR43" s="72"/>
      <c r="BS43" s="714"/>
      <c r="BT43" s="715"/>
      <c r="BU43" s="715"/>
      <c r="BV43" s="715"/>
      <c r="BW43" s="715"/>
      <c r="BX43" s="715"/>
      <c r="BY43" s="715"/>
      <c r="BZ43" s="715"/>
      <c r="CA43" s="715"/>
      <c r="CB43" s="715"/>
      <c r="CC43" s="715"/>
      <c r="CD43" s="715"/>
      <c r="CE43" s="715"/>
      <c r="CF43" s="715"/>
      <c r="CG43" s="716"/>
      <c r="CH43" s="717"/>
      <c r="CI43" s="718"/>
      <c r="CJ43" s="718"/>
      <c r="CK43" s="718"/>
      <c r="CL43" s="719"/>
      <c r="CM43" s="717"/>
      <c r="CN43" s="718"/>
      <c r="CO43" s="718"/>
      <c r="CP43" s="718"/>
      <c r="CQ43" s="719"/>
      <c r="CR43" s="717"/>
      <c r="CS43" s="718"/>
      <c r="CT43" s="718"/>
      <c r="CU43" s="718"/>
      <c r="CV43" s="719"/>
      <c r="CW43" s="717"/>
      <c r="CX43" s="718"/>
      <c r="CY43" s="718"/>
      <c r="CZ43" s="718"/>
      <c r="DA43" s="719"/>
      <c r="DB43" s="717"/>
      <c r="DC43" s="718"/>
      <c r="DD43" s="718"/>
      <c r="DE43" s="718"/>
      <c r="DF43" s="719"/>
      <c r="DG43" s="717"/>
      <c r="DH43" s="718"/>
      <c r="DI43" s="718"/>
      <c r="DJ43" s="718"/>
      <c r="DK43" s="719"/>
      <c r="DL43" s="717"/>
      <c r="DM43" s="718"/>
      <c r="DN43" s="718"/>
      <c r="DO43" s="718"/>
      <c r="DP43" s="719"/>
      <c r="DQ43" s="717"/>
      <c r="DR43" s="718"/>
      <c r="DS43" s="718"/>
      <c r="DT43" s="718"/>
      <c r="DU43" s="719"/>
      <c r="DV43" s="714"/>
      <c r="DW43" s="715"/>
      <c r="DX43" s="715"/>
      <c r="DY43" s="715"/>
      <c r="DZ43" s="720"/>
      <c r="EA43" s="48"/>
    </row>
    <row r="44" spans="1:131" ht="26.25" customHeight="1" x14ac:dyDescent="0.15">
      <c r="A44" s="52">
        <v>17</v>
      </c>
      <c r="B44" s="714"/>
      <c r="C44" s="715"/>
      <c r="D44" s="715"/>
      <c r="E44" s="715"/>
      <c r="F44" s="715"/>
      <c r="G44" s="715"/>
      <c r="H44" s="715"/>
      <c r="I44" s="715"/>
      <c r="J44" s="715"/>
      <c r="K44" s="715"/>
      <c r="L44" s="715"/>
      <c r="M44" s="715"/>
      <c r="N44" s="715"/>
      <c r="O44" s="715"/>
      <c r="P44" s="716"/>
      <c r="Q44" s="958"/>
      <c r="R44" s="959"/>
      <c r="S44" s="959"/>
      <c r="T44" s="959"/>
      <c r="U44" s="959"/>
      <c r="V44" s="959"/>
      <c r="W44" s="959"/>
      <c r="X44" s="959"/>
      <c r="Y44" s="959"/>
      <c r="Z44" s="959"/>
      <c r="AA44" s="959"/>
      <c r="AB44" s="959"/>
      <c r="AC44" s="959"/>
      <c r="AD44" s="959"/>
      <c r="AE44" s="963"/>
      <c r="AF44" s="981"/>
      <c r="AG44" s="718"/>
      <c r="AH44" s="718"/>
      <c r="AI44" s="718"/>
      <c r="AJ44" s="982"/>
      <c r="AK44" s="962"/>
      <c r="AL44" s="959"/>
      <c r="AM44" s="959"/>
      <c r="AN44" s="959"/>
      <c r="AO44" s="959"/>
      <c r="AP44" s="959"/>
      <c r="AQ44" s="959"/>
      <c r="AR44" s="959"/>
      <c r="AS44" s="959"/>
      <c r="AT44" s="959"/>
      <c r="AU44" s="959"/>
      <c r="AV44" s="959"/>
      <c r="AW44" s="959"/>
      <c r="AX44" s="959"/>
      <c r="AY44" s="959"/>
      <c r="AZ44" s="988"/>
      <c r="BA44" s="988"/>
      <c r="BB44" s="988"/>
      <c r="BC44" s="988"/>
      <c r="BD44" s="988"/>
      <c r="BE44" s="960"/>
      <c r="BF44" s="960"/>
      <c r="BG44" s="960"/>
      <c r="BH44" s="960"/>
      <c r="BI44" s="961"/>
      <c r="BJ44" s="56"/>
      <c r="BK44" s="56"/>
      <c r="BL44" s="56"/>
      <c r="BM44" s="56"/>
      <c r="BN44" s="56"/>
      <c r="BO44" s="55"/>
      <c r="BP44" s="55"/>
      <c r="BQ44" s="52">
        <v>38</v>
      </c>
      <c r="BR44" s="72"/>
      <c r="BS44" s="714"/>
      <c r="BT44" s="715"/>
      <c r="BU44" s="715"/>
      <c r="BV44" s="715"/>
      <c r="BW44" s="715"/>
      <c r="BX44" s="715"/>
      <c r="BY44" s="715"/>
      <c r="BZ44" s="715"/>
      <c r="CA44" s="715"/>
      <c r="CB44" s="715"/>
      <c r="CC44" s="715"/>
      <c r="CD44" s="715"/>
      <c r="CE44" s="715"/>
      <c r="CF44" s="715"/>
      <c r="CG44" s="716"/>
      <c r="CH44" s="717"/>
      <c r="CI44" s="718"/>
      <c r="CJ44" s="718"/>
      <c r="CK44" s="718"/>
      <c r="CL44" s="719"/>
      <c r="CM44" s="717"/>
      <c r="CN44" s="718"/>
      <c r="CO44" s="718"/>
      <c r="CP44" s="718"/>
      <c r="CQ44" s="719"/>
      <c r="CR44" s="717"/>
      <c r="CS44" s="718"/>
      <c r="CT44" s="718"/>
      <c r="CU44" s="718"/>
      <c r="CV44" s="719"/>
      <c r="CW44" s="717"/>
      <c r="CX44" s="718"/>
      <c r="CY44" s="718"/>
      <c r="CZ44" s="718"/>
      <c r="DA44" s="719"/>
      <c r="DB44" s="717"/>
      <c r="DC44" s="718"/>
      <c r="DD44" s="718"/>
      <c r="DE44" s="718"/>
      <c r="DF44" s="719"/>
      <c r="DG44" s="717"/>
      <c r="DH44" s="718"/>
      <c r="DI44" s="718"/>
      <c r="DJ44" s="718"/>
      <c r="DK44" s="719"/>
      <c r="DL44" s="717"/>
      <c r="DM44" s="718"/>
      <c r="DN44" s="718"/>
      <c r="DO44" s="718"/>
      <c r="DP44" s="719"/>
      <c r="DQ44" s="717"/>
      <c r="DR44" s="718"/>
      <c r="DS44" s="718"/>
      <c r="DT44" s="718"/>
      <c r="DU44" s="719"/>
      <c r="DV44" s="714"/>
      <c r="DW44" s="715"/>
      <c r="DX44" s="715"/>
      <c r="DY44" s="715"/>
      <c r="DZ44" s="720"/>
      <c r="EA44" s="48"/>
    </row>
    <row r="45" spans="1:131" ht="26.25" customHeight="1" x14ac:dyDescent="0.15">
      <c r="A45" s="52">
        <v>18</v>
      </c>
      <c r="B45" s="714"/>
      <c r="C45" s="715"/>
      <c r="D45" s="715"/>
      <c r="E45" s="715"/>
      <c r="F45" s="715"/>
      <c r="G45" s="715"/>
      <c r="H45" s="715"/>
      <c r="I45" s="715"/>
      <c r="J45" s="715"/>
      <c r="K45" s="715"/>
      <c r="L45" s="715"/>
      <c r="M45" s="715"/>
      <c r="N45" s="715"/>
      <c r="O45" s="715"/>
      <c r="P45" s="716"/>
      <c r="Q45" s="958"/>
      <c r="R45" s="959"/>
      <c r="S45" s="959"/>
      <c r="T45" s="959"/>
      <c r="U45" s="959"/>
      <c r="V45" s="959"/>
      <c r="W45" s="959"/>
      <c r="X45" s="959"/>
      <c r="Y45" s="959"/>
      <c r="Z45" s="959"/>
      <c r="AA45" s="959"/>
      <c r="AB45" s="959"/>
      <c r="AC45" s="959"/>
      <c r="AD45" s="959"/>
      <c r="AE45" s="963"/>
      <c r="AF45" s="981"/>
      <c r="AG45" s="718"/>
      <c r="AH45" s="718"/>
      <c r="AI45" s="718"/>
      <c r="AJ45" s="982"/>
      <c r="AK45" s="962"/>
      <c r="AL45" s="959"/>
      <c r="AM45" s="959"/>
      <c r="AN45" s="959"/>
      <c r="AO45" s="959"/>
      <c r="AP45" s="959"/>
      <c r="AQ45" s="959"/>
      <c r="AR45" s="959"/>
      <c r="AS45" s="959"/>
      <c r="AT45" s="959"/>
      <c r="AU45" s="959"/>
      <c r="AV45" s="959"/>
      <c r="AW45" s="959"/>
      <c r="AX45" s="959"/>
      <c r="AY45" s="959"/>
      <c r="AZ45" s="988"/>
      <c r="BA45" s="988"/>
      <c r="BB45" s="988"/>
      <c r="BC45" s="988"/>
      <c r="BD45" s="988"/>
      <c r="BE45" s="960"/>
      <c r="BF45" s="960"/>
      <c r="BG45" s="960"/>
      <c r="BH45" s="960"/>
      <c r="BI45" s="961"/>
      <c r="BJ45" s="56"/>
      <c r="BK45" s="56"/>
      <c r="BL45" s="56"/>
      <c r="BM45" s="56"/>
      <c r="BN45" s="56"/>
      <c r="BO45" s="55"/>
      <c r="BP45" s="55"/>
      <c r="BQ45" s="52">
        <v>39</v>
      </c>
      <c r="BR45" s="72"/>
      <c r="BS45" s="714"/>
      <c r="BT45" s="715"/>
      <c r="BU45" s="715"/>
      <c r="BV45" s="715"/>
      <c r="BW45" s="715"/>
      <c r="BX45" s="715"/>
      <c r="BY45" s="715"/>
      <c r="BZ45" s="715"/>
      <c r="CA45" s="715"/>
      <c r="CB45" s="715"/>
      <c r="CC45" s="715"/>
      <c r="CD45" s="715"/>
      <c r="CE45" s="715"/>
      <c r="CF45" s="715"/>
      <c r="CG45" s="716"/>
      <c r="CH45" s="717"/>
      <c r="CI45" s="718"/>
      <c r="CJ45" s="718"/>
      <c r="CK45" s="718"/>
      <c r="CL45" s="719"/>
      <c r="CM45" s="717"/>
      <c r="CN45" s="718"/>
      <c r="CO45" s="718"/>
      <c r="CP45" s="718"/>
      <c r="CQ45" s="719"/>
      <c r="CR45" s="717"/>
      <c r="CS45" s="718"/>
      <c r="CT45" s="718"/>
      <c r="CU45" s="718"/>
      <c r="CV45" s="719"/>
      <c r="CW45" s="717"/>
      <c r="CX45" s="718"/>
      <c r="CY45" s="718"/>
      <c r="CZ45" s="718"/>
      <c r="DA45" s="719"/>
      <c r="DB45" s="717"/>
      <c r="DC45" s="718"/>
      <c r="DD45" s="718"/>
      <c r="DE45" s="718"/>
      <c r="DF45" s="719"/>
      <c r="DG45" s="717"/>
      <c r="DH45" s="718"/>
      <c r="DI45" s="718"/>
      <c r="DJ45" s="718"/>
      <c r="DK45" s="719"/>
      <c r="DL45" s="717"/>
      <c r="DM45" s="718"/>
      <c r="DN45" s="718"/>
      <c r="DO45" s="718"/>
      <c r="DP45" s="719"/>
      <c r="DQ45" s="717"/>
      <c r="DR45" s="718"/>
      <c r="DS45" s="718"/>
      <c r="DT45" s="718"/>
      <c r="DU45" s="719"/>
      <c r="DV45" s="714"/>
      <c r="DW45" s="715"/>
      <c r="DX45" s="715"/>
      <c r="DY45" s="715"/>
      <c r="DZ45" s="720"/>
      <c r="EA45" s="48"/>
    </row>
    <row r="46" spans="1:131" ht="26.25" customHeight="1" x14ac:dyDescent="0.15">
      <c r="A46" s="52">
        <v>19</v>
      </c>
      <c r="B46" s="714"/>
      <c r="C46" s="715"/>
      <c r="D46" s="715"/>
      <c r="E46" s="715"/>
      <c r="F46" s="715"/>
      <c r="G46" s="715"/>
      <c r="H46" s="715"/>
      <c r="I46" s="715"/>
      <c r="J46" s="715"/>
      <c r="K46" s="715"/>
      <c r="L46" s="715"/>
      <c r="M46" s="715"/>
      <c r="N46" s="715"/>
      <c r="O46" s="715"/>
      <c r="P46" s="716"/>
      <c r="Q46" s="958"/>
      <c r="R46" s="959"/>
      <c r="S46" s="959"/>
      <c r="T46" s="959"/>
      <c r="U46" s="959"/>
      <c r="V46" s="959"/>
      <c r="W46" s="959"/>
      <c r="X46" s="959"/>
      <c r="Y46" s="959"/>
      <c r="Z46" s="959"/>
      <c r="AA46" s="959"/>
      <c r="AB46" s="959"/>
      <c r="AC46" s="959"/>
      <c r="AD46" s="959"/>
      <c r="AE46" s="963"/>
      <c r="AF46" s="981"/>
      <c r="AG46" s="718"/>
      <c r="AH46" s="718"/>
      <c r="AI46" s="718"/>
      <c r="AJ46" s="982"/>
      <c r="AK46" s="962"/>
      <c r="AL46" s="959"/>
      <c r="AM46" s="959"/>
      <c r="AN46" s="959"/>
      <c r="AO46" s="959"/>
      <c r="AP46" s="959"/>
      <c r="AQ46" s="959"/>
      <c r="AR46" s="959"/>
      <c r="AS46" s="959"/>
      <c r="AT46" s="959"/>
      <c r="AU46" s="959"/>
      <c r="AV46" s="959"/>
      <c r="AW46" s="959"/>
      <c r="AX46" s="959"/>
      <c r="AY46" s="959"/>
      <c r="AZ46" s="988"/>
      <c r="BA46" s="988"/>
      <c r="BB46" s="988"/>
      <c r="BC46" s="988"/>
      <c r="BD46" s="988"/>
      <c r="BE46" s="960"/>
      <c r="BF46" s="960"/>
      <c r="BG46" s="960"/>
      <c r="BH46" s="960"/>
      <c r="BI46" s="961"/>
      <c r="BJ46" s="56"/>
      <c r="BK46" s="56"/>
      <c r="BL46" s="56"/>
      <c r="BM46" s="56"/>
      <c r="BN46" s="56"/>
      <c r="BO46" s="55"/>
      <c r="BP46" s="55"/>
      <c r="BQ46" s="52">
        <v>40</v>
      </c>
      <c r="BR46" s="72"/>
      <c r="BS46" s="714"/>
      <c r="BT46" s="715"/>
      <c r="BU46" s="715"/>
      <c r="BV46" s="715"/>
      <c r="BW46" s="715"/>
      <c r="BX46" s="715"/>
      <c r="BY46" s="715"/>
      <c r="BZ46" s="715"/>
      <c r="CA46" s="715"/>
      <c r="CB46" s="715"/>
      <c r="CC46" s="715"/>
      <c r="CD46" s="715"/>
      <c r="CE46" s="715"/>
      <c r="CF46" s="715"/>
      <c r="CG46" s="716"/>
      <c r="CH46" s="717"/>
      <c r="CI46" s="718"/>
      <c r="CJ46" s="718"/>
      <c r="CK46" s="718"/>
      <c r="CL46" s="719"/>
      <c r="CM46" s="717"/>
      <c r="CN46" s="718"/>
      <c r="CO46" s="718"/>
      <c r="CP46" s="718"/>
      <c r="CQ46" s="719"/>
      <c r="CR46" s="717"/>
      <c r="CS46" s="718"/>
      <c r="CT46" s="718"/>
      <c r="CU46" s="718"/>
      <c r="CV46" s="719"/>
      <c r="CW46" s="717"/>
      <c r="CX46" s="718"/>
      <c r="CY46" s="718"/>
      <c r="CZ46" s="718"/>
      <c r="DA46" s="719"/>
      <c r="DB46" s="717"/>
      <c r="DC46" s="718"/>
      <c r="DD46" s="718"/>
      <c r="DE46" s="718"/>
      <c r="DF46" s="719"/>
      <c r="DG46" s="717"/>
      <c r="DH46" s="718"/>
      <c r="DI46" s="718"/>
      <c r="DJ46" s="718"/>
      <c r="DK46" s="719"/>
      <c r="DL46" s="717"/>
      <c r="DM46" s="718"/>
      <c r="DN46" s="718"/>
      <c r="DO46" s="718"/>
      <c r="DP46" s="719"/>
      <c r="DQ46" s="717"/>
      <c r="DR46" s="718"/>
      <c r="DS46" s="718"/>
      <c r="DT46" s="718"/>
      <c r="DU46" s="719"/>
      <c r="DV46" s="714"/>
      <c r="DW46" s="715"/>
      <c r="DX46" s="715"/>
      <c r="DY46" s="715"/>
      <c r="DZ46" s="720"/>
      <c r="EA46" s="48"/>
    </row>
    <row r="47" spans="1:131" ht="26.25" customHeight="1" x14ac:dyDescent="0.15">
      <c r="A47" s="52">
        <v>20</v>
      </c>
      <c r="B47" s="714"/>
      <c r="C47" s="715"/>
      <c r="D47" s="715"/>
      <c r="E47" s="715"/>
      <c r="F47" s="715"/>
      <c r="G47" s="715"/>
      <c r="H47" s="715"/>
      <c r="I47" s="715"/>
      <c r="J47" s="715"/>
      <c r="K47" s="715"/>
      <c r="L47" s="715"/>
      <c r="M47" s="715"/>
      <c r="N47" s="715"/>
      <c r="O47" s="715"/>
      <c r="P47" s="716"/>
      <c r="Q47" s="958"/>
      <c r="R47" s="959"/>
      <c r="S47" s="959"/>
      <c r="T47" s="959"/>
      <c r="U47" s="959"/>
      <c r="V47" s="959"/>
      <c r="W47" s="959"/>
      <c r="X47" s="959"/>
      <c r="Y47" s="959"/>
      <c r="Z47" s="959"/>
      <c r="AA47" s="959"/>
      <c r="AB47" s="959"/>
      <c r="AC47" s="959"/>
      <c r="AD47" s="959"/>
      <c r="AE47" s="963"/>
      <c r="AF47" s="981"/>
      <c r="AG47" s="718"/>
      <c r="AH47" s="718"/>
      <c r="AI47" s="718"/>
      <c r="AJ47" s="982"/>
      <c r="AK47" s="962"/>
      <c r="AL47" s="959"/>
      <c r="AM47" s="959"/>
      <c r="AN47" s="959"/>
      <c r="AO47" s="959"/>
      <c r="AP47" s="959"/>
      <c r="AQ47" s="959"/>
      <c r="AR47" s="959"/>
      <c r="AS47" s="959"/>
      <c r="AT47" s="959"/>
      <c r="AU47" s="959"/>
      <c r="AV47" s="959"/>
      <c r="AW47" s="959"/>
      <c r="AX47" s="959"/>
      <c r="AY47" s="959"/>
      <c r="AZ47" s="988"/>
      <c r="BA47" s="988"/>
      <c r="BB47" s="988"/>
      <c r="BC47" s="988"/>
      <c r="BD47" s="988"/>
      <c r="BE47" s="960"/>
      <c r="BF47" s="960"/>
      <c r="BG47" s="960"/>
      <c r="BH47" s="960"/>
      <c r="BI47" s="961"/>
      <c r="BJ47" s="56"/>
      <c r="BK47" s="56"/>
      <c r="BL47" s="56"/>
      <c r="BM47" s="56"/>
      <c r="BN47" s="56"/>
      <c r="BO47" s="55"/>
      <c r="BP47" s="55"/>
      <c r="BQ47" s="52">
        <v>41</v>
      </c>
      <c r="BR47" s="72"/>
      <c r="BS47" s="714"/>
      <c r="BT47" s="715"/>
      <c r="BU47" s="715"/>
      <c r="BV47" s="715"/>
      <c r="BW47" s="715"/>
      <c r="BX47" s="715"/>
      <c r="BY47" s="715"/>
      <c r="BZ47" s="715"/>
      <c r="CA47" s="715"/>
      <c r="CB47" s="715"/>
      <c r="CC47" s="715"/>
      <c r="CD47" s="715"/>
      <c r="CE47" s="715"/>
      <c r="CF47" s="715"/>
      <c r="CG47" s="716"/>
      <c r="CH47" s="717"/>
      <c r="CI47" s="718"/>
      <c r="CJ47" s="718"/>
      <c r="CK47" s="718"/>
      <c r="CL47" s="719"/>
      <c r="CM47" s="717"/>
      <c r="CN47" s="718"/>
      <c r="CO47" s="718"/>
      <c r="CP47" s="718"/>
      <c r="CQ47" s="719"/>
      <c r="CR47" s="717"/>
      <c r="CS47" s="718"/>
      <c r="CT47" s="718"/>
      <c r="CU47" s="718"/>
      <c r="CV47" s="719"/>
      <c r="CW47" s="717"/>
      <c r="CX47" s="718"/>
      <c r="CY47" s="718"/>
      <c r="CZ47" s="718"/>
      <c r="DA47" s="719"/>
      <c r="DB47" s="717"/>
      <c r="DC47" s="718"/>
      <c r="DD47" s="718"/>
      <c r="DE47" s="718"/>
      <c r="DF47" s="719"/>
      <c r="DG47" s="717"/>
      <c r="DH47" s="718"/>
      <c r="DI47" s="718"/>
      <c r="DJ47" s="718"/>
      <c r="DK47" s="719"/>
      <c r="DL47" s="717"/>
      <c r="DM47" s="718"/>
      <c r="DN47" s="718"/>
      <c r="DO47" s="718"/>
      <c r="DP47" s="719"/>
      <c r="DQ47" s="717"/>
      <c r="DR47" s="718"/>
      <c r="DS47" s="718"/>
      <c r="DT47" s="718"/>
      <c r="DU47" s="719"/>
      <c r="DV47" s="714"/>
      <c r="DW47" s="715"/>
      <c r="DX47" s="715"/>
      <c r="DY47" s="715"/>
      <c r="DZ47" s="720"/>
      <c r="EA47" s="48"/>
    </row>
    <row r="48" spans="1:131" ht="26.25" customHeight="1" x14ac:dyDescent="0.15">
      <c r="A48" s="52">
        <v>21</v>
      </c>
      <c r="B48" s="714"/>
      <c r="C48" s="715"/>
      <c r="D48" s="715"/>
      <c r="E48" s="715"/>
      <c r="F48" s="715"/>
      <c r="G48" s="715"/>
      <c r="H48" s="715"/>
      <c r="I48" s="715"/>
      <c r="J48" s="715"/>
      <c r="K48" s="715"/>
      <c r="L48" s="715"/>
      <c r="M48" s="715"/>
      <c r="N48" s="715"/>
      <c r="O48" s="715"/>
      <c r="P48" s="716"/>
      <c r="Q48" s="958"/>
      <c r="R48" s="959"/>
      <c r="S48" s="959"/>
      <c r="T48" s="959"/>
      <c r="U48" s="959"/>
      <c r="V48" s="959"/>
      <c r="W48" s="959"/>
      <c r="X48" s="959"/>
      <c r="Y48" s="959"/>
      <c r="Z48" s="959"/>
      <c r="AA48" s="959"/>
      <c r="AB48" s="959"/>
      <c r="AC48" s="959"/>
      <c r="AD48" s="959"/>
      <c r="AE48" s="963"/>
      <c r="AF48" s="981"/>
      <c r="AG48" s="718"/>
      <c r="AH48" s="718"/>
      <c r="AI48" s="718"/>
      <c r="AJ48" s="982"/>
      <c r="AK48" s="962"/>
      <c r="AL48" s="959"/>
      <c r="AM48" s="959"/>
      <c r="AN48" s="959"/>
      <c r="AO48" s="959"/>
      <c r="AP48" s="959"/>
      <c r="AQ48" s="959"/>
      <c r="AR48" s="959"/>
      <c r="AS48" s="959"/>
      <c r="AT48" s="959"/>
      <c r="AU48" s="959"/>
      <c r="AV48" s="959"/>
      <c r="AW48" s="959"/>
      <c r="AX48" s="959"/>
      <c r="AY48" s="959"/>
      <c r="AZ48" s="988"/>
      <c r="BA48" s="988"/>
      <c r="BB48" s="988"/>
      <c r="BC48" s="988"/>
      <c r="BD48" s="988"/>
      <c r="BE48" s="960"/>
      <c r="BF48" s="960"/>
      <c r="BG48" s="960"/>
      <c r="BH48" s="960"/>
      <c r="BI48" s="961"/>
      <c r="BJ48" s="56"/>
      <c r="BK48" s="56"/>
      <c r="BL48" s="56"/>
      <c r="BM48" s="56"/>
      <c r="BN48" s="56"/>
      <c r="BO48" s="55"/>
      <c r="BP48" s="55"/>
      <c r="BQ48" s="52">
        <v>42</v>
      </c>
      <c r="BR48" s="72"/>
      <c r="BS48" s="714"/>
      <c r="BT48" s="715"/>
      <c r="BU48" s="715"/>
      <c r="BV48" s="715"/>
      <c r="BW48" s="715"/>
      <c r="BX48" s="715"/>
      <c r="BY48" s="715"/>
      <c r="BZ48" s="715"/>
      <c r="CA48" s="715"/>
      <c r="CB48" s="715"/>
      <c r="CC48" s="715"/>
      <c r="CD48" s="715"/>
      <c r="CE48" s="715"/>
      <c r="CF48" s="715"/>
      <c r="CG48" s="716"/>
      <c r="CH48" s="717"/>
      <c r="CI48" s="718"/>
      <c r="CJ48" s="718"/>
      <c r="CK48" s="718"/>
      <c r="CL48" s="719"/>
      <c r="CM48" s="717"/>
      <c r="CN48" s="718"/>
      <c r="CO48" s="718"/>
      <c r="CP48" s="718"/>
      <c r="CQ48" s="719"/>
      <c r="CR48" s="717"/>
      <c r="CS48" s="718"/>
      <c r="CT48" s="718"/>
      <c r="CU48" s="718"/>
      <c r="CV48" s="719"/>
      <c r="CW48" s="717"/>
      <c r="CX48" s="718"/>
      <c r="CY48" s="718"/>
      <c r="CZ48" s="718"/>
      <c r="DA48" s="719"/>
      <c r="DB48" s="717"/>
      <c r="DC48" s="718"/>
      <c r="DD48" s="718"/>
      <c r="DE48" s="718"/>
      <c r="DF48" s="719"/>
      <c r="DG48" s="717"/>
      <c r="DH48" s="718"/>
      <c r="DI48" s="718"/>
      <c r="DJ48" s="718"/>
      <c r="DK48" s="719"/>
      <c r="DL48" s="717"/>
      <c r="DM48" s="718"/>
      <c r="DN48" s="718"/>
      <c r="DO48" s="718"/>
      <c r="DP48" s="719"/>
      <c r="DQ48" s="717"/>
      <c r="DR48" s="718"/>
      <c r="DS48" s="718"/>
      <c r="DT48" s="718"/>
      <c r="DU48" s="719"/>
      <c r="DV48" s="714"/>
      <c r="DW48" s="715"/>
      <c r="DX48" s="715"/>
      <c r="DY48" s="715"/>
      <c r="DZ48" s="720"/>
      <c r="EA48" s="48"/>
    </row>
    <row r="49" spans="1:131" ht="26.25" customHeight="1" x14ac:dyDescent="0.15">
      <c r="A49" s="52">
        <v>22</v>
      </c>
      <c r="B49" s="714"/>
      <c r="C49" s="715"/>
      <c r="D49" s="715"/>
      <c r="E49" s="715"/>
      <c r="F49" s="715"/>
      <c r="G49" s="715"/>
      <c r="H49" s="715"/>
      <c r="I49" s="715"/>
      <c r="J49" s="715"/>
      <c r="K49" s="715"/>
      <c r="L49" s="715"/>
      <c r="M49" s="715"/>
      <c r="N49" s="715"/>
      <c r="O49" s="715"/>
      <c r="P49" s="716"/>
      <c r="Q49" s="958"/>
      <c r="R49" s="959"/>
      <c r="S49" s="959"/>
      <c r="T49" s="959"/>
      <c r="U49" s="959"/>
      <c r="V49" s="959"/>
      <c r="W49" s="959"/>
      <c r="X49" s="959"/>
      <c r="Y49" s="959"/>
      <c r="Z49" s="959"/>
      <c r="AA49" s="959"/>
      <c r="AB49" s="959"/>
      <c r="AC49" s="959"/>
      <c r="AD49" s="959"/>
      <c r="AE49" s="963"/>
      <c r="AF49" s="981"/>
      <c r="AG49" s="718"/>
      <c r="AH49" s="718"/>
      <c r="AI49" s="718"/>
      <c r="AJ49" s="982"/>
      <c r="AK49" s="962"/>
      <c r="AL49" s="959"/>
      <c r="AM49" s="959"/>
      <c r="AN49" s="959"/>
      <c r="AO49" s="959"/>
      <c r="AP49" s="959"/>
      <c r="AQ49" s="959"/>
      <c r="AR49" s="959"/>
      <c r="AS49" s="959"/>
      <c r="AT49" s="959"/>
      <c r="AU49" s="959"/>
      <c r="AV49" s="959"/>
      <c r="AW49" s="959"/>
      <c r="AX49" s="959"/>
      <c r="AY49" s="959"/>
      <c r="AZ49" s="988"/>
      <c r="BA49" s="988"/>
      <c r="BB49" s="988"/>
      <c r="BC49" s="988"/>
      <c r="BD49" s="988"/>
      <c r="BE49" s="960"/>
      <c r="BF49" s="960"/>
      <c r="BG49" s="960"/>
      <c r="BH49" s="960"/>
      <c r="BI49" s="961"/>
      <c r="BJ49" s="56"/>
      <c r="BK49" s="56"/>
      <c r="BL49" s="56"/>
      <c r="BM49" s="56"/>
      <c r="BN49" s="56"/>
      <c r="BO49" s="55"/>
      <c r="BP49" s="55"/>
      <c r="BQ49" s="52">
        <v>43</v>
      </c>
      <c r="BR49" s="72"/>
      <c r="BS49" s="714"/>
      <c r="BT49" s="715"/>
      <c r="BU49" s="715"/>
      <c r="BV49" s="715"/>
      <c r="BW49" s="715"/>
      <c r="BX49" s="715"/>
      <c r="BY49" s="715"/>
      <c r="BZ49" s="715"/>
      <c r="CA49" s="715"/>
      <c r="CB49" s="715"/>
      <c r="CC49" s="715"/>
      <c r="CD49" s="715"/>
      <c r="CE49" s="715"/>
      <c r="CF49" s="715"/>
      <c r="CG49" s="716"/>
      <c r="CH49" s="717"/>
      <c r="CI49" s="718"/>
      <c r="CJ49" s="718"/>
      <c r="CK49" s="718"/>
      <c r="CL49" s="719"/>
      <c r="CM49" s="717"/>
      <c r="CN49" s="718"/>
      <c r="CO49" s="718"/>
      <c r="CP49" s="718"/>
      <c r="CQ49" s="719"/>
      <c r="CR49" s="717"/>
      <c r="CS49" s="718"/>
      <c r="CT49" s="718"/>
      <c r="CU49" s="718"/>
      <c r="CV49" s="719"/>
      <c r="CW49" s="717"/>
      <c r="CX49" s="718"/>
      <c r="CY49" s="718"/>
      <c r="CZ49" s="718"/>
      <c r="DA49" s="719"/>
      <c r="DB49" s="717"/>
      <c r="DC49" s="718"/>
      <c r="DD49" s="718"/>
      <c r="DE49" s="718"/>
      <c r="DF49" s="719"/>
      <c r="DG49" s="717"/>
      <c r="DH49" s="718"/>
      <c r="DI49" s="718"/>
      <c r="DJ49" s="718"/>
      <c r="DK49" s="719"/>
      <c r="DL49" s="717"/>
      <c r="DM49" s="718"/>
      <c r="DN49" s="718"/>
      <c r="DO49" s="718"/>
      <c r="DP49" s="719"/>
      <c r="DQ49" s="717"/>
      <c r="DR49" s="718"/>
      <c r="DS49" s="718"/>
      <c r="DT49" s="718"/>
      <c r="DU49" s="719"/>
      <c r="DV49" s="714"/>
      <c r="DW49" s="715"/>
      <c r="DX49" s="715"/>
      <c r="DY49" s="715"/>
      <c r="DZ49" s="720"/>
      <c r="EA49" s="48"/>
    </row>
    <row r="50" spans="1:131" ht="26.25" customHeight="1" x14ac:dyDescent="0.15">
      <c r="A50" s="52">
        <v>23</v>
      </c>
      <c r="B50" s="714"/>
      <c r="C50" s="715"/>
      <c r="D50" s="715"/>
      <c r="E50" s="715"/>
      <c r="F50" s="715"/>
      <c r="G50" s="715"/>
      <c r="H50" s="715"/>
      <c r="I50" s="715"/>
      <c r="J50" s="715"/>
      <c r="K50" s="715"/>
      <c r="L50" s="715"/>
      <c r="M50" s="715"/>
      <c r="N50" s="715"/>
      <c r="O50" s="715"/>
      <c r="P50" s="716"/>
      <c r="Q50" s="978"/>
      <c r="R50" s="979"/>
      <c r="S50" s="979"/>
      <c r="T50" s="979"/>
      <c r="U50" s="979"/>
      <c r="V50" s="979"/>
      <c r="W50" s="979"/>
      <c r="X50" s="979"/>
      <c r="Y50" s="979"/>
      <c r="Z50" s="979"/>
      <c r="AA50" s="979"/>
      <c r="AB50" s="979"/>
      <c r="AC50" s="979"/>
      <c r="AD50" s="979"/>
      <c r="AE50" s="980"/>
      <c r="AF50" s="981"/>
      <c r="AG50" s="718"/>
      <c r="AH50" s="718"/>
      <c r="AI50" s="718"/>
      <c r="AJ50" s="982"/>
      <c r="AK50" s="983"/>
      <c r="AL50" s="979"/>
      <c r="AM50" s="979"/>
      <c r="AN50" s="979"/>
      <c r="AO50" s="979"/>
      <c r="AP50" s="979"/>
      <c r="AQ50" s="979"/>
      <c r="AR50" s="979"/>
      <c r="AS50" s="979"/>
      <c r="AT50" s="979"/>
      <c r="AU50" s="979"/>
      <c r="AV50" s="979"/>
      <c r="AW50" s="979"/>
      <c r="AX50" s="979"/>
      <c r="AY50" s="979"/>
      <c r="AZ50" s="984"/>
      <c r="BA50" s="984"/>
      <c r="BB50" s="984"/>
      <c r="BC50" s="984"/>
      <c r="BD50" s="984"/>
      <c r="BE50" s="960"/>
      <c r="BF50" s="960"/>
      <c r="BG50" s="960"/>
      <c r="BH50" s="960"/>
      <c r="BI50" s="961"/>
      <c r="BJ50" s="56"/>
      <c r="BK50" s="56"/>
      <c r="BL50" s="56"/>
      <c r="BM50" s="56"/>
      <c r="BN50" s="56"/>
      <c r="BO50" s="55"/>
      <c r="BP50" s="55"/>
      <c r="BQ50" s="52">
        <v>44</v>
      </c>
      <c r="BR50" s="72"/>
      <c r="BS50" s="714"/>
      <c r="BT50" s="715"/>
      <c r="BU50" s="715"/>
      <c r="BV50" s="715"/>
      <c r="BW50" s="715"/>
      <c r="BX50" s="715"/>
      <c r="BY50" s="715"/>
      <c r="BZ50" s="715"/>
      <c r="CA50" s="715"/>
      <c r="CB50" s="715"/>
      <c r="CC50" s="715"/>
      <c r="CD50" s="715"/>
      <c r="CE50" s="715"/>
      <c r="CF50" s="715"/>
      <c r="CG50" s="716"/>
      <c r="CH50" s="717"/>
      <c r="CI50" s="718"/>
      <c r="CJ50" s="718"/>
      <c r="CK50" s="718"/>
      <c r="CL50" s="719"/>
      <c r="CM50" s="717"/>
      <c r="CN50" s="718"/>
      <c r="CO50" s="718"/>
      <c r="CP50" s="718"/>
      <c r="CQ50" s="719"/>
      <c r="CR50" s="717"/>
      <c r="CS50" s="718"/>
      <c r="CT50" s="718"/>
      <c r="CU50" s="718"/>
      <c r="CV50" s="719"/>
      <c r="CW50" s="717"/>
      <c r="CX50" s="718"/>
      <c r="CY50" s="718"/>
      <c r="CZ50" s="718"/>
      <c r="DA50" s="719"/>
      <c r="DB50" s="717"/>
      <c r="DC50" s="718"/>
      <c r="DD50" s="718"/>
      <c r="DE50" s="718"/>
      <c r="DF50" s="719"/>
      <c r="DG50" s="717"/>
      <c r="DH50" s="718"/>
      <c r="DI50" s="718"/>
      <c r="DJ50" s="718"/>
      <c r="DK50" s="719"/>
      <c r="DL50" s="717"/>
      <c r="DM50" s="718"/>
      <c r="DN50" s="718"/>
      <c r="DO50" s="718"/>
      <c r="DP50" s="719"/>
      <c r="DQ50" s="717"/>
      <c r="DR50" s="718"/>
      <c r="DS50" s="718"/>
      <c r="DT50" s="718"/>
      <c r="DU50" s="719"/>
      <c r="DV50" s="714"/>
      <c r="DW50" s="715"/>
      <c r="DX50" s="715"/>
      <c r="DY50" s="715"/>
      <c r="DZ50" s="720"/>
      <c r="EA50" s="48"/>
    </row>
    <row r="51" spans="1:131" ht="26.25" customHeight="1" x14ac:dyDescent="0.15">
      <c r="A51" s="52">
        <v>24</v>
      </c>
      <c r="B51" s="714"/>
      <c r="C51" s="715"/>
      <c r="D51" s="715"/>
      <c r="E51" s="715"/>
      <c r="F51" s="715"/>
      <c r="G51" s="715"/>
      <c r="H51" s="715"/>
      <c r="I51" s="715"/>
      <c r="J51" s="715"/>
      <c r="K51" s="715"/>
      <c r="L51" s="715"/>
      <c r="M51" s="715"/>
      <c r="N51" s="715"/>
      <c r="O51" s="715"/>
      <c r="P51" s="716"/>
      <c r="Q51" s="978"/>
      <c r="R51" s="979"/>
      <c r="S51" s="979"/>
      <c r="T51" s="979"/>
      <c r="U51" s="979"/>
      <c r="V51" s="979"/>
      <c r="W51" s="979"/>
      <c r="X51" s="979"/>
      <c r="Y51" s="979"/>
      <c r="Z51" s="979"/>
      <c r="AA51" s="979"/>
      <c r="AB51" s="979"/>
      <c r="AC51" s="979"/>
      <c r="AD51" s="979"/>
      <c r="AE51" s="980"/>
      <c r="AF51" s="981"/>
      <c r="AG51" s="718"/>
      <c r="AH51" s="718"/>
      <c r="AI51" s="718"/>
      <c r="AJ51" s="982"/>
      <c r="AK51" s="983"/>
      <c r="AL51" s="979"/>
      <c r="AM51" s="979"/>
      <c r="AN51" s="979"/>
      <c r="AO51" s="979"/>
      <c r="AP51" s="979"/>
      <c r="AQ51" s="979"/>
      <c r="AR51" s="979"/>
      <c r="AS51" s="979"/>
      <c r="AT51" s="979"/>
      <c r="AU51" s="979"/>
      <c r="AV51" s="979"/>
      <c r="AW51" s="979"/>
      <c r="AX51" s="979"/>
      <c r="AY51" s="979"/>
      <c r="AZ51" s="984"/>
      <c r="BA51" s="984"/>
      <c r="BB51" s="984"/>
      <c r="BC51" s="984"/>
      <c r="BD51" s="984"/>
      <c r="BE51" s="960"/>
      <c r="BF51" s="960"/>
      <c r="BG51" s="960"/>
      <c r="BH51" s="960"/>
      <c r="BI51" s="961"/>
      <c r="BJ51" s="56"/>
      <c r="BK51" s="56"/>
      <c r="BL51" s="56"/>
      <c r="BM51" s="56"/>
      <c r="BN51" s="56"/>
      <c r="BO51" s="55"/>
      <c r="BP51" s="55"/>
      <c r="BQ51" s="52">
        <v>45</v>
      </c>
      <c r="BR51" s="72"/>
      <c r="BS51" s="714"/>
      <c r="BT51" s="715"/>
      <c r="BU51" s="715"/>
      <c r="BV51" s="715"/>
      <c r="BW51" s="715"/>
      <c r="BX51" s="715"/>
      <c r="BY51" s="715"/>
      <c r="BZ51" s="715"/>
      <c r="CA51" s="715"/>
      <c r="CB51" s="715"/>
      <c r="CC51" s="715"/>
      <c r="CD51" s="715"/>
      <c r="CE51" s="715"/>
      <c r="CF51" s="715"/>
      <c r="CG51" s="716"/>
      <c r="CH51" s="717"/>
      <c r="CI51" s="718"/>
      <c r="CJ51" s="718"/>
      <c r="CK51" s="718"/>
      <c r="CL51" s="719"/>
      <c r="CM51" s="717"/>
      <c r="CN51" s="718"/>
      <c r="CO51" s="718"/>
      <c r="CP51" s="718"/>
      <c r="CQ51" s="719"/>
      <c r="CR51" s="717"/>
      <c r="CS51" s="718"/>
      <c r="CT51" s="718"/>
      <c r="CU51" s="718"/>
      <c r="CV51" s="719"/>
      <c r="CW51" s="717"/>
      <c r="CX51" s="718"/>
      <c r="CY51" s="718"/>
      <c r="CZ51" s="718"/>
      <c r="DA51" s="719"/>
      <c r="DB51" s="717"/>
      <c r="DC51" s="718"/>
      <c r="DD51" s="718"/>
      <c r="DE51" s="718"/>
      <c r="DF51" s="719"/>
      <c r="DG51" s="717"/>
      <c r="DH51" s="718"/>
      <c r="DI51" s="718"/>
      <c r="DJ51" s="718"/>
      <c r="DK51" s="719"/>
      <c r="DL51" s="717"/>
      <c r="DM51" s="718"/>
      <c r="DN51" s="718"/>
      <c r="DO51" s="718"/>
      <c r="DP51" s="719"/>
      <c r="DQ51" s="717"/>
      <c r="DR51" s="718"/>
      <c r="DS51" s="718"/>
      <c r="DT51" s="718"/>
      <c r="DU51" s="719"/>
      <c r="DV51" s="714"/>
      <c r="DW51" s="715"/>
      <c r="DX51" s="715"/>
      <c r="DY51" s="715"/>
      <c r="DZ51" s="720"/>
      <c r="EA51" s="48"/>
    </row>
    <row r="52" spans="1:131" ht="26.25" customHeight="1" x14ac:dyDescent="0.15">
      <c r="A52" s="52">
        <v>25</v>
      </c>
      <c r="B52" s="714"/>
      <c r="C52" s="715"/>
      <c r="D52" s="715"/>
      <c r="E52" s="715"/>
      <c r="F52" s="715"/>
      <c r="G52" s="715"/>
      <c r="H52" s="715"/>
      <c r="I52" s="715"/>
      <c r="J52" s="715"/>
      <c r="K52" s="715"/>
      <c r="L52" s="715"/>
      <c r="M52" s="715"/>
      <c r="N52" s="715"/>
      <c r="O52" s="715"/>
      <c r="P52" s="716"/>
      <c r="Q52" s="978"/>
      <c r="R52" s="979"/>
      <c r="S52" s="979"/>
      <c r="T52" s="979"/>
      <c r="U52" s="979"/>
      <c r="V52" s="979"/>
      <c r="W52" s="979"/>
      <c r="X52" s="979"/>
      <c r="Y52" s="979"/>
      <c r="Z52" s="979"/>
      <c r="AA52" s="979"/>
      <c r="AB52" s="979"/>
      <c r="AC52" s="979"/>
      <c r="AD52" s="979"/>
      <c r="AE52" s="980"/>
      <c r="AF52" s="981"/>
      <c r="AG52" s="718"/>
      <c r="AH52" s="718"/>
      <c r="AI52" s="718"/>
      <c r="AJ52" s="982"/>
      <c r="AK52" s="983"/>
      <c r="AL52" s="979"/>
      <c r="AM52" s="979"/>
      <c r="AN52" s="979"/>
      <c r="AO52" s="979"/>
      <c r="AP52" s="979"/>
      <c r="AQ52" s="979"/>
      <c r="AR52" s="979"/>
      <c r="AS52" s="979"/>
      <c r="AT52" s="979"/>
      <c r="AU52" s="979"/>
      <c r="AV52" s="979"/>
      <c r="AW52" s="979"/>
      <c r="AX52" s="979"/>
      <c r="AY52" s="979"/>
      <c r="AZ52" s="984"/>
      <c r="BA52" s="984"/>
      <c r="BB52" s="984"/>
      <c r="BC52" s="984"/>
      <c r="BD52" s="984"/>
      <c r="BE52" s="960"/>
      <c r="BF52" s="960"/>
      <c r="BG52" s="960"/>
      <c r="BH52" s="960"/>
      <c r="BI52" s="961"/>
      <c r="BJ52" s="56"/>
      <c r="BK52" s="56"/>
      <c r="BL52" s="56"/>
      <c r="BM52" s="56"/>
      <c r="BN52" s="56"/>
      <c r="BO52" s="55"/>
      <c r="BP52" s="55"/>
      <c r="BQ52" s="52">
        <v>46</v>
      </c>
      <c r="BR52" s="72"/>
      <c r="BS52" s="714"/>
      <c r="BT52" s="715"/>
      <c r="BU52" s="715"/>
      <c r="BV52" s="715"/>
      <c r="BW52" s="715"/>
      <c r="BX52" s="715"/>
      <c r="BY52" s="715"/>
      <c r="BZ52" s="715"/>
      <c r="CA52" s="715"/>
      <c r="CB52" s="715"/>
      <c r="CC52" s="715"/>
      <c r="CD52" s="715"/>
      <c r="CE52" s="715"/>
      <c r="CF52" s="715"/>
      <c r="CG52" s="716"/>
      <c r="CH52" s="717"/>
      <c r="CI52" s="718"/>
      <c r="CJ52" s="718"/>
      <c r="CK52" s="718"/>
      <c r="CL52" s="719"/>
      <c r="CM52" s="717"/>
      <c r="CN52" s="718"/>
      <c r="CO52" s="718"/>
      <c r="CP52" s="718"/>
      <c r="CQ52" s="719"/>
      <c r="CR52" s="717"/>
      <c r="CS52" s="718"/>
      <c r="CT52" s="718"/>
      <c r="CU52" s="718"/>
      <c r="CV52" s="719"/>
      <c r="CW52" s="717"/>
      <c r="CX52" s="718"/>
      <c r="CY52" s="718"/>
      <c r="CZ52" s="718"/>
      <c r="DA52" s="719"/>
      <c r="DB52" s="717"/>
      <c r="DC52" s="718"/>
      <c r="DD52" s="718"/>
      <c r="DE52" s="718"/>
      <c r="DF52" s="719"/>
      <c r="DG52" s="717"/>
      <c r="DH52" s="718"/>
      <c r="DI52" s="718"/>
      <c r="DJ52" s="718"/>
      <c r="DK52" s="719"/>
      <c r="DL52" s="717"/>
      <c r="DM52" s="718"/>
      <c r="DN52" s="718"/>
      <c r="DO52" s="718"/>
      <c r="DP52" s="719"/>
      <c r="DQ52" s="717"/>
      <c r="DR52" s="718"/>
      <c r="DS52" s="718"/>
      <c r="DT52" s="718"/>
      <c r="DU52" s="719"/>
      <c r="DV52" s="714"/>
      <c r="DW52" s="715"/>
      <c r="DX52" s="715"/>
      <c r="DY52" s="715"/>
      <c r="DZ52" s="720"/>
      <c r="EA52" s="48"/>
    </row>
    <row r="53" spans="1:131" ht="26.25" customHeight="1" x14ac:dyDescent="0.15">
      <c r="A53" s="52">
        <v>26</v>
      </c>
      <c r="B53" s="714"/>
      <c r="C53" s="715"/>
      <c r="D53" s="715"/>
      <c r="E53" s="715"/>
      <c r="F53" s="715"/>
      <c r="G53" s="715"/>
      <c r="H53" s="715"/>
      <c r="I53" s="715"/>
      <c r="J53" s="715"/>
      <c r="K53" s="715"/>
      <c r="L53" s="715"/>
      <c r="M53" s="715"/>
      <c r="N53" s="715"/>
      <c r="O53" s="715"/>
      <c r="P53" s="716"/>
      <c r="Q53" s="978"/>
      <c r="R53" s="979"/>
      <c r="S53" s="979"/>
      <c r="T53" s="979"/>
      <c r="U53" s="979"/>
      <c r="V53" s="979"/>
      <c r="W53" s="979"/>
      <c r="X53" s="979"/>
      <c r="Y53" s="979"/>
      <c r="Z53" s="979"/>
      <c r="AA53" s="979"/>
      <c r="AB53" s="979"/>
      <c r="AC53" s="979"/>
      <c r="AD53" s="979"/>
      <c r="AE53" s="980"/>
      <c r="AF53" s="981"/>
      <c r="AG53" s="718"/>
      <c r="AH53" s="718"/>
      <c r="AI53" s="718"/>
      <c r="AJ53" s="982"/>
      <c r="AK53" s="983"/>
      <c r="AL53" s="979"/>
      <c r="AM53" s="979"/>
      <c r="AN53" s="979"/>
      <c r="AO53" s="979"/>
      <c r="AP53" s="979"/>
      <c r="AQ53" s="979"/>
      <c r="AR53" s="979"/>
      <c r="AS53" s="979"/>
      <c r="AT53" s="979"/>
      <c r="AU53" s="979"/>
      <c r="AV53" s="979"/>
      <c r="AW53" s="979"/>
      <c r="AX53" s="979"/>
      <c r="AY53" s="979"/>
      <c r="AZ53" s="984"/>
      <c r="BA53" s="984"/>
      <c r="BB53" s="984"/>
      <c r="BC53" s="984"/>
      <c r="BD53" s="984"/>
      <c r="BE53" s="960"/>
      <c r="BF53" s="960"/>
      <c r="BG53" s="960"/>
      <c r="BH53" s="960"/>
      <c r="BI53" s="961"/>
      <c r="BJ53" s="56"/>
      <c r="BK53" s="56"/>
      <c r="BL53" s="56"/>
      <c r="BM53" s="56"/>
      <c r="BN53" s="56"/>
      <c r="BO53" s="55"/>
      <c r="BP53" s="55"/>
      <c r="BQ53" s="52">
        <v>47</v>
      </c>
      <c r="BR53" s="72"/>
      <c r="BS53" s="714"/>
      <c r="BT53" s="715"/>
      <c r="BU53" s="715"/>
      <c r="BV53" s="715"/>
      <c r="BW53" s="715"/>
      <c r="BX53" s="715"/>
      <c r="BY53" s="715"/>
      <c r="BZ53" s="715"/>
      <c r="CA53" s="715"/>
      <c r="CB53" s="715"/>
      <c r="CC53" s="715"/>
      <c r="CD53" s="715"/>
      <c r="CE53" s="715"/>
      <c r="CF53" s="715"/>
      <c r="CG53" s="716"/>
      <c r="CH53" s="717"/>
      <c r="CI53" s="718"/>
      <c r="CJ53" s="718"/>
      <c r="CK53" s="718"/>
      <c r="CL53" s="719"/>
      <c r="CM53" s="717"/>
      <c r="CN53" s="718"/>
      <c r="CO53" s="718"/>
      <c r="CP53" s="718"/>
      <c r="CQ53" s="719"/>
      <c r="CR53" s="717"/>
      <c r="CS53" s="718"/>
      <c r="CT53" s="718"/>
      <c r="CU53" s="718"/>
      <c r="CV53" s="719"/>
      <c r="CW53" s="717"/>
      <c r="CX53" s="718"/>
      <c r="CY53" s="718"/>
      <c r="CZ53" s="718"/>
      <c r="DA53" s="719"/>
      <c r="DB53" s="717"/>
      <c r="DC53" s="718"/>
      <c r="DD53" s="718"/>
      <c r="DE53" s="718"/>
      <c r="DF53" s="719"/>
      <c r="DG53" s="717"/>
      <c r="DH53" s="718"/>
      <c r="DI53" s="718"/>
      <c r="DJ53" s="718"/>
      <c r="DK53" s="719"/>
      <c r="DL53" s="717"/>
      <c r="DM53" s="718"/>
      <c r="DN53" s="718"/>
      <c r="DO53" s="718"/>
      <c r="DP53" s="719"/>
      <c r="DQ53" s="717"/>
      <c r="DR53" s="718"/>
      <c r="DS53" s="718"/>
      <c r="DT53" s="718"/>
      <c r="DU53" s="719"/>
      <c r="DV53" s="714"/>
      <c r="DW53" s="715"/>
      <c r="DX53" s="715"/>
      <c r="DY53" s="715"/>
      <c r="DZ53" s="720"/>
      <c r="EA53" s="48"/>
    </row>
    <row r="54" spans="1:131" ht="26.25" customHeight="1" x14ac:dyDescent="0.15">
      <c r="A54" s="52">
        <v>27</v>
      </c>
      <c r="B54" s="714"/>
      <c r="C54" s="715"/>
      <c r="D54" s="715"/>
      <c r="E54" s="715"/>
      <c r="F54" s="715"/>
      <c r="G54" s="715"/>
      <c r="H54" s="715"/>
      <c r="I54" s="715"/>
      <c r="J54" s="715"/>
      <c r="K54" s="715"/>
      <c r="L54" s="715"/>
      <c r="M54" s="715"/>
      <c r="N54" s="715"/>
      <c r="O54" s="715"/>
      <c r="P54" s="716"/>
      <c r="Q54" s="978"/>
      <c r="R54" s="979"/>
      <c r="S54" s="979"/>
      <c r="T54" s="979"/>
      <c r="U54" s="979"/>
      <c r="V54" s="979"/>
      <c r="W54" s="979"/>
      <c r="X54" s="979"/>
      <c r="Y54" s="979"/>
      <c r="Z54" s="979"/>
      <c r="AA54" s="979"/>
      <c r="AB54" s="979"/>
      <c r="AC54" s="979"/>
      <c r="AD54" s="979"/>
      <c r="AE54" s="980"/>
      <c r="AF54" s="981"/>
      <c r="AG54" s="718"/>
      <c r="AH54" s="718"/>
      <c r="AI54" s="718"/>
      <c r="AJ54" s="982"/>
      <c r="AK54" s="983"/>
      <c r="AL54" s="979"/>
      <c r="AM54" s="979"/>
      <c r="AN54" s="979"/>
      <c r="AO54" s="979"/>
      <c r="AP54" s="979"/>
      <c r="AQ54" s="979"/>
      <c r="AR54" s="979"/>
      <c r="AS54" s="979"/>
      <c r="AT54" s="979"/>
      <c r="AU54" s="979"/>
      <c r="AV54" s="979"/>
      <c r="AW54" s="979"/>
      <c r="AX54" s="979"/>
      <c r="AY54" s="979"/>
      <c r="AZ54" s="984"/>
      <c r="BA54" s="984"/>
      <c r="BB54" s="984"/>
      <c r="BC54" s="984"/>
      <c r="BD54" s="984"/>
      <c r="BE54" s="960"/>
      <c r="BF54" s="960"/>
      <c r="BG54" s="960"/>
      <c r="BH54" s="960"/>
      <c r="BI54" s="961"/>
      <c r="BJ54" s="56"/>
      <c r="BK54" s="56"/>
      <c r="BL54" s="56"/>
      <c r="BM54" s="56"/>
      <c r="BN54" s="56"/>
      <c r="BO54" s="55"/>
      <c r="BP54" s="55"/>
      <c r="BQ54" s="52">
        <v>48</v>
      </c>
      <c r="BR54" s="72"/>
      <c r="BS54" s="714"/>
      <c r="BT54" s="715"/>
      <c r="BU54" s="715"/>
      <c r="BV54" s="715"/>
      <c r="BW54" s="715"/>
      <c r="BX54" s="715"/>
      <c r="BY54" s="715"/>
      <c r="BZ54" s="715"/>
      <c r="CA54" s="715"/>
      <c r="CB54" s="715"/>
      <c r="CC54" s="715"/>
      <c r="CD54" s="715"/>
      <c r="CE54" s="715"/>
      <c r="CF54" s="715"/>
      <c r="CG54" s="716"/>
      <c r="CH54" s="717"/>
      <c r="CI54" s="718"/>
      <c r="CJ54" s="718"/>
      <c r="CK54" s="718"/>
      <c r="CL54" s="719"/>
      <c r="CM54" s="717"/>
      <c r="CN54" s="718"/>
      <c r="CO54" s="718"/>
      <c r="CP54" s="718"/>
      <c r="CQ54" s="719"/>
      <c r="CR54" s="717"/>
      <c r="CS54" s="718"/>
      <c r="CT54" s="718"/>
      <c r="CU54" s="718"/>
      <c r="CV54" s="719"/>
      <c r="CW54" s="717"/>
      <c r="CX54" s="718"/>
      <c r="CY54" s="718"/>
      <c r="CZ54" s="718"/>
      <c r="DA54" s="719"/>
      <c r="DB54" s="717"/>
      <c r="DC54" s="718"/>
      <c r="DD54" s="718"/>
      <c r="DE54" s="718"/>
      <c r="DF54" s="719"/>
      <c r="DG54" s="717"/>
      <c r="DH54" s="718"/>
      <c r="DI54" s="718"/>
      <c r="DJ54" s="718"/>
      <c r="DK54" s="719"/>
      <c r="DL54" s="717"/>
      <c r="DM54" s="718"/>
      <c r="DN54" s="718"/>
      <c r="DO54" s="718"/>
      <c r="DP54" s="719"/>
      <c r="DQ54" s="717"/>
      <c r="DR54" s="718"/>
      <c r="DS54" s="718"/>
      <c r="DT54" s="718"/>
      <c r="DU54" s="719"/>
      <c r="DV54" s="714"/>
      <c r="DW54" s="715"/>
      <c r="DX54" s="715"/>
      <c r="DY54" s="715"/>
      <c r="DZ54" s="720"/>
      <c r="EA54" s="48"/>
    </row>
    <row r="55" spans="1:131" ht="26.25" customHeight="1" x14ac:dyDescent="0.15">
      <c r="A55" s="52">
        <v>28</v>
      </c>
      <c r="B55" s="714"/>
      <c r="C55" s="715"/>
      <c r="D55" s="715"/>
      <c r="E55" s="715"/>
      <c r="F55" s="715"/>
      <c r="G55" s="715"/>
      <c r="H55" s="715"/>
      <c r="I55" s="715"/>
      <c r="J55" s="715"/>
      <c r="K55" s="715"/>
      <c r="L55" s="715"/>
      <c r="M55" s="715"/>
      <c r="N55" s="715"/>
      <c r="O55" s="715"/>
      <c r="P55" s="716"/>
      <c r="Q55" s="978"/>
      <c r="R55" s="979"/>
      <c r="S55" s="979"/>
      <c r="T55" s="979"/>
      <c r="U55" s="979"/>
      <c r="V55" s="979"/>
      <c r="W55" s="979"/>
      <c r="X55" s="979"/>
      <c r="Y55" s="979"/>
      <c r="Z55" s="979"/>
      <c r="AA55" s="979"/>
      <c r="AB55" s="979"/>
      <c r="AC55" s="979"/>
      <c r="AD55" s="979"/>
      <c r="AE55" s="980"/>
      <c r="AF55" s="981"/>
      <c r="AG55" s="718"/>
      <c r="AH55" s="718"/>
      <c r="AI55" s="718"/>
      <c r="AJ55" s="982"/>
      <c r="AK55" s="983"/>
      <c r="AL55" s="979"/>
      <c r="AM55" s="979"/>
      <c r="AN55" s="979"/>
      <c r="AO55" s="979"/>
      <c r="AP55" s="979"/>
      <c r="AQ55" s="979"/>
      <c r="AR55" s="979"/>
      <c r="AS55" s="979"/>
      <c r="AT55" s="979"/>
      <c r="AU55" s="979"/>
      <c r="AV55" s="979"/>
      <c r="AW55" s="979"/>
      <c r="AX55" s="979"/>
      <c r="AY55" s="979"/>
      <c r="AZ55" s="984"/>
      <c r="BA55" s="984"/>
      <c r="BB55" s="984"/>
      <c r="BC55" s="984"/>
      <c r="BD55" s="984"/>
      <c r="BE55" s="960"/>
      <c r="BF55" s="960"/>
      <c r="BG55" s="960"/>
      <c r="BH55" s="960"/>
      <c r="BI55" s="961"/>
      <c r="BJ55" s="56"/>
      <c r="BK55" s="56"/>
      <c r="BL55" s="56"/>
      <c r="BM55" s="56"/>
      <c r="BN55" s="56"/>
      <c r="BO55" s="55"/>
      <c r="BP55" s="55"/>
      <c r="BQ55" s="52">
        <v>49</v>
      </c>
      <c r="BR55" s="72"/>
      <c r="BS55" s="714"/>
      <c r="BT55" s="715"/>
      <c r="BU55" s="715"/>
      <c r="BV55" s="715"/>
      <c r="BW55" s="715"/>
      <c r="BX55" s="715"/>
      <c r="BY55" s="715"/>
      <c r="BZ55" s="715"/>
      <c r="CA55" s="715"/>
      <c r="CB55" s="715"/>
      <c r="CC55" s="715"/>
      <c r="CD55" s="715"/>
      <c r="CE55" s="715"/>
      <c r="CF55" s="715"/>
      <c r="CG55" s="716"/>
      <c r="CH55" s="717"/>
      <c r="CI55" s="718"/>
      <c r="CJ55" s="718"/>
      <c r="CK55" s="718"/>
      <c r="CL55" s="719"/>
      <c r="CM55" s="717"/>
      <c r="CN55" s="718"/>
      <c r="CO55" s="718"/>
      <c r="CP55" s="718"/>
      <c r="CQ55" s="719"/>
      <c r="CR55" s="717"/>
      <c r="CS55" s="718"/>
      <c r="CT55" s="718"/>
      <c r="CU55" s="718"/>
      <c r="CV55" s="719"/>
      <c r="CW55" s="717"/>
      <c r="CX55" s="718"/>
      <c r="CY55" s="718"/>
      <c r="CZ55" s="718"/>
      <c r="DA55" s="719"/>
      <c r="DB55" s="717"/>
      <c r="DC55" s="718"/>
      <c r="DD55" s="718"/>
      <c r="DE55" s="718"/>
      <c r="DF55" s="719"/>
      <c r="DG55" s="717"/>
      <c r="DH55" s="718"/>
      <c r="DI55" s="718"/>
      <c r="DJ55" s="718"/>
      <c r="DK55" s="719"/>
      <c r="DL55" s="717"/>
      <c r="DM55" s="718"/>
      <c r="DN55" s="718"/>
      <c r="DO55" s="718"/>
      <c r="DP55" s="719"/>
      <c r="DQ55" s="717"/>
      <c r="DR55" s="718"/>
      <c r="DS55" s="718"/>
      <c r="DT55" s="718"/>
      <c r="DU55" s="719"/>
      <c r="DV55" s="714"/>
      <c r="DW55" s="715"/>
      <c r="DX55" s="715"/>
      <c r="DY55" s="715"/>
      <c r="DZ55" s="720"/>
      <c r="EA55" s="48"/>
    </row>
    <row r="56" spans="1:131" ht="26.25" customHeight="1" x14ac:dyDescent="0.15">
      <c r="A56" s="52">
        <v>29</v>
      </c>
      <c r="B56" s="714"/>
      <c r="C56" s="715"/>
      <c r="D56" s="715"/>
      <c r="E56" s="715"/>
      <c r="F56" s="715"/>
      <c r="G56" s="715"/>
      <c r="H56" s="715"/>
      <c r="I56" s="715"/>
      <c r="J56" s="715"/>
      <c r="K56" s="715"/>
      <c r="L56" s="715"/>
      <c r="M56" s="715"/>
      <c r="N56" s="715"/>
      <c r="O56" s="715"/>
      <c r="P56" s="716"/>
      <c r="Q56" s="978"/>
      <c r="R56" s="979"/>
      <c r="S56" s="979"/>
      <c r="T56" s="979"/>
      <c r="U56" s="979"/>
      <c r="V56" s="979"/>
      <c r="W56" s="979"/>
      <c r="X56" s="979"/>
      <c r="Y56" s="979"/>
      <c r="Z56" s="979"/>
      <c r="AA56" s="979"/>
      <c r="AB56" s="979"/>
      <c r="AC56" s="979"/>
      <c r="AD56" s="979"/>
      <c r="AE56" s="980"/>
      <c r="AF56" s="981"/>
      <c r="AG56" s="718"/>
      <c r="AH56" s="718"/>
      <c r="AI56" s="718"/>
      <c r="AJ56" s="982"/>
      <c r="AK56" s="983"/>
      <c r="AL56" s="979"/>
      <c r="AM56" s="979"/>
      <c r="AN56" s="979"/>
      <c r="AO56" s="979"/>
      <c r="AP56" s="979"/>
      <c r="AQ56" s="979"/>
      <c r="AR56" s="979"/>
      <c r="AS56" s="979"/>
      <c r="AT56" s="979"/>
      <c r="AU56" s="979"/>
      <c r="AV56" s="979"/>
      <c r="AW56" s="979"/>
      <c r="AX56" s="979"/>
      <c r="AY56" s="979"/>
      <c r="AZ56" s="984"/>
      <c r="BA56" s="984"/>
      <c r="BB56" s="984"/>
      <c r="BC56" s="984"/>
      <c r="BD56" s="984"/>
      <c r="BE56" s="960"/>
      <c r="BF56" s="960"/>
      <c r="BG56" s="960"/>
      <c r="BH56" s="960"/>
      <c r="BI56" s="961"/>
      <c r="BJ56" s="56"/>
      <c r="BK56" s="56"/>
      <c r="BL56" s="56"/>
      <c r="BM56" s="56"/>
      <c r="BN56" s="56"/>
      <c r="BO56" s="55"/>
      <c r="BP56" s="55"/>
      <c r="BQ56" s="52">
        <v>50</v>
      </c>
      <c r="BR56" s="72"/>
      <c r="BS56" s="714"/>
      <c r="BT56" s="715"/>
      <c r="BU56" s="715"/>
      <c r="BV56" s="715"/>
      <c r="BW56" s="715"/>
      <c r="BX56" s="715"/>
      <c r="BY56" s="715"/>
      <c r="BZ56" s="715"/>
      <c r="CA56" s="715"/>
      <c r="CB56" s="715"/>
      <c r="CC56" s="715"/>
      <c r="CD56" s="715"/>
      <c r="CE56" s="715"/>
      <c r="CF56" s="715"/>
      <c r="CG56" s="716"/>
      <c r="CH56" s="717"/>
      <c r="CI56" s="718"/>
      <c r="CJ56" s="718"/>
      <c r="CK56" s="718"/>
      <c r="CL56" s="719"/>
      <c r="CM56" s="717"/>
      <c r="CN56" s="718"/>
      <c r="CO56" s="718"/>
      <c r="CP56" s="718"/>
      <c r="CQ56" s="719"/>
      <c r="CR56" s="717"/>
      <c r="CS56" s="718"/>
      <c r="CT56" s="718"/>
      <c r="CU56" s="718"/>
      <c r="CV56" s="719"/>
      <c r="CW56" s="717"/>
      <c r="CX56" s="718"/>
      <c r="CY56" s="718"/>
      <c r="CZ56" s="718"/>
      <c r="DA56" s="719"/>
      <c r="DB56" s="717"/>
      <c r="DC56" s="718"/>
      <c r="DD56" s="718"/>
      <c r="DE56" s="718"/>
      <c r="DF56" s="719"/>
      <c r="DG56" s="717"/>
      <c r="DH56" s="718"/>
      <c r="DI56" s="718"/>
      <c r="DJ56" s="718"/>
      <c r="DK56" s="719"/>
      <c r="DL56" s="717"/>
      <c r="DM56" s="718"/>
      <c r="DN56" s="718"/>
      <c r="DO56" s="718"/>
      <c r="DP56" s="719"/>
      <c r="DQ56" s="717"/>
      <c r="DR56" s="718"/>
      <c r="DS56" s="718"/>
      <c r="DT56" s="718"/>
      <c r="DU56" s="719"/>
      <c r="DV56" s="714"/>
      <c r="DW56" s="715"/>
      <c r="DX56" s="715"/>
      <c r="DY56" s="715"/>
      <c r="DZ56" s="720"/>
      <c r="EA56" s="48"/>
    </row>
    <row r="57" spans="1:131" ht="26.25" customHeight="1" x14ac:dyDescent="0.15">
      <c r="A57" s="52">
        <v>30</v>
      </c>
      <c r="B57" s="714"/>
      <c r="C57" s="715"/>
      <c r="D57" s="715"/>
      <c r="E57" s="715"/>
      <c r="F57" s="715"/>
      <c r="G57" s="715"/>
      <c r="H57" s="715"/>
      <c r="I57" s="715"/>
      <c r="J57" s="715"/>
      <c r="K57" s="715"/>
      <c r="L57" s="715"/>
      <c r="M57" s="715"/>
      <c r="N57" s="715"/>
      <c r="O57" s="715"/>
      <c r="P57" s="716"/>
      <c r="Q57" s="978"/>
      <c r="R57" s="979"/>
      <c r="S57" s="979"/>
      <c r="T57" s="979"/>
      <c r="U57" s="979"/>
      <c r="V57" s="979"/>
      <c r="W57" s="979"/>
      <c r="X57" s="979"/>
      <c r="Y57" s="979"/>
      <c r="Z57" s="979"/>
      <c r="AA57" s="979"/>
      <c r="AB57" s="979"/>
      <c r="AC57" s="979"/>
      <c r="AD57" s="979"/>
      <c r="AE57" s="980"/>
      <c r="AF57" s="981"/>
      <c r="AG57" s="718"/>
      <c r="AH57" s="718"/>
      <c r="AI57" s="718"/>
      <c r="AJ57" s="982"/>
      <c r="AK57" s="983"/>
      <c r="AL57" s="979"/>
      <c r="AM57" s="979"/>
      <c r="AN57" s="979"/>
      <c r="AO57" s="979"/>
      <c r="AP57" s="979"/>
      <c r="AQ57" s="979"/>
      <c r="AR57" s="979"/>
      <c r="AS57" s="979"/>
      <c r="AT57" s="979"/>
      <c r="AU57" s="979"/>
      <c r="AV57" s="979"/>
      <c r="AW57" s="979"/>
      <c r="AX57" s="979"/>
      <c r="AY57" s="979"/>
      <c r="AZ57" s="984"/>
      <c r="BA57" s="984"/>
      <c r="BB57" s="984"/>
      <c r="BC57" s="984"/>
      <c r="BD57" s="984"/>
      <c r="BE57" s="960"/>
      <c r="BF57" s="960"/>
      <c r="BG57" s="960"/>
      <c r="BH57" s="960"/>
      <c r="BI57" s="961"/>
      <c r="BJ57" s="56"/>
      <c r="BK57" s="56"/>
      <c r="BL57" s="56"/>
      <c r="BM57" s="56"/>
      <c r="BN57" s="56"/>
      <c r="BO57" s="55"/>
      <c r="BP57" s="55"/>
      <c r="BQ57" s="52">
        <v>51</v>
      </c>
      <c r="BR57" s="72"/>
      <c r="BS57" s="714"/>
      <c r="BT57" s="715"/>
      <c r="BU57" s="715"/>
      <c r="BV57" s="715"/>
      <c r="BW57" s="715"/>
      <c r="BX57" s="715"/>
      <c r="BY57" s="715"/>
      <c r="BZ57" s="715"/>
      <c r="CA57" s="715"/>
      <c r="CB57" s="715"/>
      <c r="CC57" s="715"/>
      <c r="CD57" s="715"/>
      <c r="CE57" s="715"/>
      <c r="CF57" s="715"/>
      <c r="CG57" s="716"/>
      <c r="CH57" s="717"/>
      <c r="CI57" s="718"/>
      <c r="CJ57" s="718"/>
      <c r="CK57" s="718"/>
      <c r="CL57" s="719"/>
      <c r="CM57" s="717"/>
      <c r="CN57" s="718"/>
      <c r="CO57" s="718"/>
      <c r="CP57" s="718"/>
      <c r="CQ57" s="719"/>
      <c r="CR57" s="717"/>
      <c r="CS57" s="718"/>
      <c r="CT57" s="718"/>
      <c r="CU57" s="718"/>
      <c r="CV57" s="719"/>
      <c r="CW57" s="717"/>
      <c r="CX57" s="718"/>
      <c r="CY57" s="718"/>
      <c r="CZ57" s="718"/>
      <c r="DA57" s="719"/>
      <c r="DB57" s="717"/>
      <c r="DC57" s="718"/>
      <c r="DD57" s="718"/>
      <c r="DE57" s="718"/>
      <c r="DF57" s="719"/>
      <c r="DG57" s="717"/>
      <c r="DH57" s="718"/>
      <c r="DI57" s="718"/>
      <c r="DJ57" s="718"/>
      <c r="DK57" s="719"/>
      <c r="DL57" s="717"/>
      <c r="DM57" s="718"/>
      <c r="DN57" s="718"/>
      <c r="DO57" s="718"/>
      <c r="DP57" s="719"/>
      <c r="DQ57" s="717"/>
      <c r="DR57" s="718"/>
      <c r="DS57" s="718"/>
      <c r="DT57" s="718"/>
      <c r="DU57" s="719"/>
      <c r="DV57" s="714"/>
      <c r="DW57" s="715"/>
      <c r="DX57" s="715"/>
      <c r="DY57" s="715"/>
      <c r="DZ57" s="720"/>
      <c r="EA57" s="48"/>
    </row>
    <row r="58" spans="1:131" ht="26.25" customHeight="1" x14ac:dyDescent="0.15">
      <c r="A58" s="52">
        <v>31</v>
      </c>
      <c r="B58" s="714"/>
      <c r="C58" s="715"/>
      <c r="D58" s="715"/>
      <c r="E58" s="715"/>
      <c r="F58" s="715"/>
      <c r="G58" s="715"/>
      <c r="H58" s="715"/>
      <c r="I58" s="715"/>
      <c r="J58" s="715"/>
      <c r="K58" s="715"/>
      <c r="L58" s="715"/>
      <c r="M58" s="715"/>
      <c r="N58" s="715"/>
      <c r="O58" s="715"/>
      <c r="P58" s="716"/>
      <c r="Q58" s="978"/>
      <c r="R58" s="979"/>
      <c r="S58" s="979"/>
      <c r="T58" s="979"/>
      <c r="U58" s="979"/>
      <c r="V58" s="979"/>
      <c r="W58" s="979"/>
      <c r="X58" s="979"/>
      <c r="Y58" s="979"/>
      <c r="Z58" s="979"/>
      <c r="AA58" s="979"/>
      <c r="AB58" s="979"/>
      <c r="AC58" s="979"/>
      <c r="AD58" s="979"/>
      <c r="AE58" s="980"/>
      <c r="AF58" s="981"/>
      <c r="AG58" s="718"/>
      <c r="AH58" s="718"/>
      <c r="AI58" s="718"/>
      <c r="AJ58" s="982"/>
      <c r="AK58" s="983"/>
      <c r="AL58" s="979"/>
      <c r="AM58" s="979"/>
      <c r="AN58" s="979"/>
      <c r="AO58" s="979"/>
      <c r="AP58" s="979"/>
      <c r="AQ58" s="979"/>
      <c r="AR58" s="979"/>
      <c r="AS58" s="979"/>
      <c r="AT58" s="979"/>
      <c r="AU58" s="979"/>
      <c r="AV58" s="979"/>
      <c r="AW58" s="979"/>
      <c r="AX58" s="979"/>
      <c r="AY58" s="979"/>
      <c r="AZ58" s="984"/>
      <c r="BA58" s="984"/>
      <c r="BB58" s="984"/>
      <c r="BC58" s="984"/>
      <c r="BD58" s="984"/>
      <c r="BE58" s="960"/>
      <c r="BF58" s="960"/>
      <c r="BG58" s="960"/>
      <c r="BH58" s="960"/>
      <c r="BI58" s="961"/>
      <c r="BJ58" s="56"/>
      <c r="BK58" s="56"/>
      <c r="BL58" s="56"/>
      <c r="BM58" s="56"/>
      <c r="BN58" s="56"/>
      <c r="BO58" s="55"/>
      <c r="BP58" s="55"/>
      <c r="BQ58" s="52">
        <v>52</v>
      </c>
      <c r="BR58" s="72"/>
      <c r="BS58" s="714"/>
      <c r="BT58" s="715"/>
      <c r="BU58" s="715"/>
      <c r="BV58" s="715"/>
      <c r="BW58" s="715"/>
      <c r="BX58" s="715"/>
      <c r="BY58" s="715"/>
      <c r="BZ58" s="715"/>
      <c r="CA58" s="715"/>
      <c r="CB58" s="715"/>
      <c r="CC58" s="715"/>
      <c r="CD58" s="715"/>
      <c r="CE58" s="715"/>
      <c r="CF58" s="715"/>
      <c r="CG58" s="716"/>
      <c r="CH58" s="717"/>
      <c r="CI58" s="718"/>
      <c r="CJ58" s="718"/>
      <c r="CK58" s="718"/>
      <c r="CL58" s="719"/>
      <c r="CM58" s="717"/>
      <c r="CN58" s="718"/>
      <c r="CO58" s="718"/>
      <c r="CP58" s="718"/>
      <c r="CQ58" s="719"/>
      <c r="CR58" s="717"/>
      <c r="CS58" s="718"/>
      <c r="CT58" s="718"/>
      <c r="CU58" s="718"/>
      <c r="CV58" s="719"/>
      <c r="CW58" s="717"/>
      <c r="CX58" s="718"/>
      <c r="CY58" s="718"/>
      <c r="CZ58" s="718"/>
      <c r="DA58" s="719"/>
      <c r="DB58" s="717"/>
      <c r="DC58" s="718"/>
      <c r="DD58" s="718"/>
      <c r="DE58" s="718"/>
      <c r="DF58" s="719"/>
      <c r="DG58" s="717"/>
      <c r="DH58" s="718"/>
      <c r="DI58" s="718"/>
      <c r="DJ58" s="718"/>
      <c r="DK58" s="719"/>
      <c r="DL58" s="717"/>
      <c r="DM58" s="718"/>
      <c r="DN58" s="718"/>
      <c r="DO58" s="718"/>
      <c r="DP58" s="719"/>
      <c r="DQ58" s="717"/>
      <c r="DR58" s="718"/>
      <c r="DS58" s="718"/>
      <c r="DT58" s="718"/>
      <c r="DU58" s="719"/>
      <c r="DV58" s="714"/>
      <c r="DW58" s="715"/>
      <c r="DX58" s="715"/>
      <c r="DY58" s="715"/>
      <c r="DZ58" s="720"/>
      <c r="EA58" s="48"/>
    </row>
    <row r="59" spans="1:131" ht="26.25" customHeight="1" x14ac:dyDescent="0.15">
      <c r="A59" s="52">
        <v>32</v>
      </c>
      <c r="B59" s="714"/>
      <c r="C59" s="715"/>
      <c r="D59" s="715"/>
      <c r="E59" s="715"/>
      <c r="F59" s="715"/>
      <c r="G59" s="715"/>
      <c r="H59" s="715"/>
      <c r="I59" s="715"/>
      <c r="J59" s="715"/>
      <c r="K59" s="715"/>
      <c r="L59" s="715"/>
      <c r="M59" s="715"/>
      <c r="N59" s="715"/>
      <c r="O59" s="715"/>
      <c r="P59" s="716"/>
      <c r="Q59" s="978"/>
      <c r="R59" s="979"/>
      <c r="S59" s="979"/>
      <c r="T59" s="979"/>
      <c r="U59" s="979"/>
      <c r="V59" s="979"/>
      <c r="W59" s="979"/>
      <c r="X59" s="979"/>
      <c r="Y59" s="979"/>
      <c r="Z59" s="979"/>
      <c r="AA59" s="979"/>
      <c r="AB59" s="979"/>
      <c r="AC59" s="979"/>
      <c r="AD59" s="979"/>
      <c r="AE59" s="980"/>
      <c r="AF59" s="981"/>
      <c r="AG59" s="718"/>
      <c r="AH59" s="718"/>
      <c r="AI59" s="718"/>
      <c r="AJ59" s="982"/>
      <c r="AK59" s="983"/>
      <c r="AL59" s="979"/>
      <c r="AM59" s="979"/>
      <c r="AN59" s="979"/>
      <c r="AO59" s="979"/>
      <c r="AP59" s="979"/>
      <c r="AQ59" s="979"/>
      <c r="AR59" s="979"/>
      <c r="AS59" s="979"/>
      <c r="AT59" s="979"/>
      <c r="AU59" s="979"/>
      <c r="AV59" s="979"/>
      <c r="AW59" s="979"/>
      <c r="AX59" s="979"/>
      <c r="AY59" s="979"/>
      <c r="AZ59" s="984"/>
      <c r="BA59" s="984"/>
      <c r="BB59" s="984"/>
      <c r="BC59" s="984"/>
      <c r="BD59" s="984"/>
      <c r="BE59" s="960"/>
      <c r="BF59" s="960"/>
      <c r="BG59" s="960"/>
      <c r="BH59" s="960"/>
      <c r="BI59" s="961"/>
      <c r="BJ59" s="56"/>
      <c r="BK59" s="56"/>
      <c r="BL59" s="56"/>
      <c r="BM59" s="56"/>
      <c r="BN59" s="56"/>
      <c r="BO59" s="55"/>
      <c r="BP59" s="55"/>
      <c r="BQ59" s="52">
        <v>53</v>
      </c>
      <c r="BR59" s="72"/>
      <c r="BS59" s="714"/>
      <c r="BT59" s="715"/>
      <c r="BU59" s="715"/>
      <c r="BV59" s="715"/>
      <c r="BW59" s="715"/>
      <c r="BX59" s="715"/>
      <c r="BY59" s="715"/>
      <c r="BZ59" s="715"/>
      <c r="CA59" s="715"/>
      <c r="CB59" s="715"/>
      <c r="CC59" s="715"/>
      <c r="CD59" s="715"/>
      <c r="CE59" s="715"/>
      <c r="CF59" s="715"/>
      <c r="CG59" s="716"/>
      <c r="CH59" s="717"/>
      <c r="CI59" s="718"/>
      <c r="CJ59" s="718"/>
      <c r="CK59" s="718"/>
      <c r="CL59" s="719"/>
      <c r="CM59" s="717"/>
      <c r="CN59" s="718"/>
      <c r="CO59" s="718"/>
      <c r="CP59" s="718"/>
      <c r="CQ59" s="719"/>
      <c r="CR59" s="717"/>
      <c r="CS59" s="718"/>
      <c r="CT59" s="718"/>
      <c r="CU59" s="718"/>
      <c r="CV59" s="719"/>
      <c r="CW59" s="717"/>
      <c r="CX59" s="718"/>
      <c r="CY59" s="718"/>
      <c r="CZ59" s="718"/>
      <c r="DA59" s="719"/>
      <c r="DB59" s="717"/>
      <c r="DC59" s="718"/>
      <c r="DD59" s="718"/>
      <c r="DE59" s="718"/>
      <c r="DF59" s="719"/>
      <c r="DG59" s="717"/>
      <c r="DH59" s="718"/>
      <c r="DI59" s="718"/>
      <c r="DJ59" s="718"/>
      <c r="DK59" s="719"/>
      <c r="DL59" s="717"/>
      <c r="DM59" s="718"/>
      <c r="DN59" s="718"/>
      <c r="DO59" s="718"/>
      <c r="DP59" s="719"/>
      <c r="DQ59" s="717"/>
      <c r="DR59" s="718"/>
      <c r="DS59" s="718"/>
      <c r="DT59" s="718"/>
      <c r="DU59" s="719"/>
      <c r="DV59" s="714"/>
      <c r="DW59" s="715"/>
      <c r="DX59" s="715"/>
      <c r="DY59" s="715"/>
      <c r="DZ59" s="720"/>
      <c r="EA59" s="48"/>
    </row>
    <row r="60" spans="1:131" ht="26.25" customHeight="1" x14ac:dyDescent="0.15">
      <c r="A60" s="52">
        <v>33</v>
      </c>
      <c r="B60" s="714"/>
      <c r="C60" s="715"/>
      <c r="D60" s="715"/>
      <c r="E60" s="715"/>
      <c r="F60" s="715"/>
      <c r="G60" s="715"/>
      <c r="H60" s="715"/>
      <c r="I60" s="715"/>
      <c r="J60" s="715"/>
      <c r="K60" s="715"/>
      <c r="L60" s="715"/>
      <c r="M60" s="715"/>
      <c r="N60" s="715"/>
      <c r="O60" s="715"/>
      <c r="P60" s="716"/>
      <c r="Q60" s="978"/>
      <c r="R60" s="979"/>
      <c r="S60" s="979"/>
      <c r="T60" s="979"/>
      <c r="U60" s="979"/>
      <c r="V60" s="979"/>
      <c r="W60" s="979"/>
      <c r="X60" s="979"/>
      <c r="Y60" s="979"/>
      <c r="Z60" s="979"/>
      <c r="AA60" s="979"/>
      <c r="AB60" s="979"/>
      <c r="AC60" s="979"/>
      <c r="AD60" s="979"/>
      <c r="AE60" s="980"/>
      <c r="AF60" s="981"/>
      <c r="AG60" s="718"/>
      <c r="AH60" s="718"/>
      <c r="AI60" s="718"/>
      <c r="AJ60" s="982"/>
      <c r="AK60" s="983"/>
      <c r="AL60" s="979"/>
      <c r="AM60" s="979"/>
      <c r="AN60" s="979"/>
      <c r="AO60" s="979"/>
      <c r="AP60" s="979"/>
      <c r="AQ60" s="979"/>
      <c r="AR60" s="979"/>
      <c r="AS60" s="979"/>
      <c r="AT60" s="979"/>
      <c r="AU60" s="979"/>
      <c r="AV60" s="979"/>
      <c r="AW60" s="979"/>
      <c r="AX60" s="979"/>
      <c r="AY60" s="979"/>
      <c r="AZ60" s="984"/>
      <c r="BA60" s="984"/>
      <c r="BB60" s="984"/>
      <c r="BC60" s="984"/>
      <c r="BD60" s="984"/>
      <c r="BE60" s="960"/>
      <c r="BF60" s="960"/>
      <c r="BG60" s="960"/>
      <c r="BH60" s="960"/>
      <c r="BI60" s="961"/>
      <c r="BJ60" s="56"/>
      <c r="BK60" s="56"/>
      <c r="BL60" s="56"/>
      <c r="BM60" s="56"/>
      <c r="BN60" s="56"/>
      <c r="BO60" s="55"/>
      <c r="BP60" s="55"/>
      <c r="BQ60" s="52">
        <v>54</v>
      </c>
      <c r="BR60" s="72"/>
      <c r="BS60" s="714"/>
      <c r="BT60" s="715"/>
      <c r="BU60" s="715"/>
      <c r="BV60" s="715"/>
      <c r="BW60" s="715"/>
      <c r="BX60" s="715"/>
      <c r="BY60" s="715"/>
      <c r="BZ60" s="715"/>
      <c r="CA60" s="715"/>
      <c r="CB60" s="715"/>
      <c r="CC60" s="715"/>
      <c r="CD60" s="715"/>
      <c r="CE60" s="715"/>
      <c r="CF60" s="715"/>
      <c r="CG60" s="716"/>
      <c r="CH60" s="717"/>
      <c r="CI60" s="718"/>
      <c r="CJ60" s="718"/>
      <c r="CK60" s="718"/>
      <c r="CL60" s="719"/>
      <c r="CM60" s="717"/>
      <c r="CN60" s="718"/>
      <c r="CO60" s="718"/>
      <c r="CP60" s="718"/>
      <c r="CQ60" s="719"/>
      <c r="CR60" s="717"/>
      <c r="CS60" s="718"/>
      <c r="CT60" s="718"/>
      <c r="CU60" s="718"/>
      <c r="CV60" s="719"/>
      <c r="CW60" s="717"/>
      <c r="CX60" s="718"/>
      <c r="CY60" s="718"/>
      <c r="CZ60" s="718"/>
      <c r="DA60" s="719"/>
      <c r="DB60" s="717"/>
      <c r="DC60" s="718"/>
      <c r="DD60" s="718"/>
      <c r="DE60" s="718"/>
      <c r="DF60" s="719"/>
      <c r="DG60" s="717"/>
      <c r="DH60" s="718"/>
      <c r="DI60" s="718"/>
      <c r="DJ60" s="718"/>
      <c r="DK60" s="719"/>
      <c r="DL60" s="717"/>
      <c r="DM60" s="718"/>
      <c r="DN60" s="718"/>
      <c r="DO60" s="718"/>
      <c r="DP60" s="719"/>
      <c r="DQ60" s="717"/>
      <c r="DR60" s="718"/>
      <c r="DS60" s="718"/>
      <c r="DT60" s="718"/>
      <c r="DU60" s="719"/>
      <c r="DV60" s="714"/>
      <c r="DW60" s="715"/>
      <c r="DX60" s="715"/>
      <c r="DY60" s="715"/>
      <c r="DZ60" s="720"/>
      <c r="EA60" s="48"/>
    </row>
    <row r="61" spans="1:131" ht="26.25" customHeight="1" x14ac:dyDescent="0.15">
      <c r="A61" s="52">
        <v>34</v>
      </c>
      <c r="B61" s="714"/>
      <c r="C61" s="715"/>
      <c r="D61" s="715"/>
      <c r="E61" s="715"/>
      <c r="F61" s="715"/>
      <c r="G61" s="715"/>
      <c r="H61" s="715"/>
      <c r="I61" s="715"/>
      <c r="J61" s="715"/>
      <c r="K61" s="715"/>
      <c r="L61" s="715"/>
      <c r="M61" s="715"/>
      <c r="N61" s="715"/>
      <c r="O61" s="715"/>
      <c r="P61" s="716"/>
      <c r="Q61" s="978"/>
      <c r="R61" s="979"/>
      <c r="S61" s="979"/>
      <c r="T61" s="979"/>
      <c r="U61" s="979"/>
      <c r="V61" s="979"/>
      <c r="W61" s="979"/>
      <c r="X61" s="979"/>
      <c r="Y61" s="979"/>
      <c r="Z61" s="979"/>
      <c r="AA61" s="979"/>
      <c r="AB61" s="979"/>
      <c r="AC61" s="979"/>
      <c r="AD61" s="979"/>
      <c r="AE61" s="980"/>
      <c r="AF61" s="981"/>
      <c r="AG61" s="718"/>
      <c r="AH61" s="718"/>
      <c r="AI61" s="718"/>
      <c r="AJ61" s="982"/>
      <c r="AK61" s="983"/>
      <c r="AL61" s="979"/>
      <c r="AM61" s="979"/>
      <c r="AN61" s="979"/>
      <c r="AO61" s="979"/>
      <c r="AP61" s="979"/>
      <c r="AQ61" s="979"/>
      <c r="AR61" s="979"/>
      <c r="AS61" s="979"/>
      <c r="AT61" s="979"/>
      <c r="AU61" s="979"/>
      <c r="AV61" s="979"/>
      <c r="AW61" s="979"/>
      <c r="AX61" s="979"/>
      <c r="AY61" s="979"/>
      <c r="AZ61" s="984"/>
      <c r="BA61" s="984"/>
      <c r="BB61" s="984"/>
      <c r="BC61" s="984"/>
      <c r="BD61" s="984"/>
      <c r="BE61" s="960"/>
      <c r="BF61" s="960"/>
      <c r="BG61" s="960"/>
      <c r="BH61" s="960"/>
      <c r="BI61" s="961"/>
      <c r="BJ61" s="56"/>
      <c r="BK61" s="56"/>
      <c r="BL61" s="56"/>
      <c r="BM61" s="56"/>
      <c r="BN61" s="56"/>
      <c r="BO61" s="55"/>
      <c r="BP61" s="55"/>
      <c r="BQ61" s="52">
        <v>55</v>
      </c>
      <c r="BR61" s="72"/>
      <c r="BS61" s="714"/>
      <c r="BT61" s="715"/>
      <c r="BU61" s="715"/>
      <c r="BV61" s="715"/>
      <c r="BW61" s="715"/>
      <c r="BX61" s="715"/>
      <c r="BY61" s="715"/>
      <c r="BZ61" s="715"/>
      <c r="CA61" s="715"/>
      <c r="CB61" s="715"/>
      <c r="CC61" s="715"/>
      <c r="CD61" s="715"/>
      <c r="CE61" s="715"/>
      <c r="CF61" s="715"/>
      <c r="CG61" s="716"/>
      <c r="CH61" s="717"/>
      <c r="CI61" s="718"/>
      <c r="CJ61" s="718"/>
      <c r="CK61" s="718"/>
      <c r="CL61" s="719"/>
      <c r="CM61" s="717"/>
      <c r="CN61" s="718"/>
      <c r="CO61" s="718"/>
      <c r="CP61" s="718"/>
      <c r="CQ61" s="719"/>
      <c r="CR61" s="717"/>
      <c r="CS61" s="718"/>
      <c r="CT61" s="718"/>
      <c r="CU61" s="718"/>
      <c r="CV61" s="719"/>
      <c r="CW61" s="717"/>
      <c r="CX61" s="718"/>
      <c r="CY61" s="718"/>
      <c r="CZ61" s="718"/>
      <c r="DA61" s="719"/>
      <c r="DB61" s="717"/>
      <c r="DC61" s="718"/>
      <c r="DD61" s="718"/>
      <c r="DE61" s="718"/>
      <c r="DF61" s="719"/>
      <c r="DG61" s="717"/>
      <c r="DH61" s="718"/>
      <c r="DI61" s="718"/>
      <c r="DJ61" s="718"/>
      <c r="DK61" s="719"/>
      <c r="DL61" s="717"/>
      <c r="DM61" s="718"/>
      <c r="DN61" s="718"/>
      <c r="DO61" s="718"/>
      <c r="DP61" s="719"/>
      <c r="DQ61" s="717"/>
      <c r="DR61" s="718"/>
      <c r="DS61" s="718"/>
      <c r="DT61" s="718"/>
      <c r="DU61" s="719"/>
      <c r="DV61" s="714"/>
      <c r="DW61" s="715"/>
      <c r="DX61" s="715"/>
      <c r="DY61" s="715"/>
      <c r="DZ61" s="720"/>
      <c r="EA61" s="48"/>
    </row>
    <row r="62" spans="1:131" ht="26.25" customHeight="1" x14ac:dyDescent="0.15">
      <c r="A62" s="52">
        <v>35</v>
      </c>
      <c r="B62" s="714"/>
      <c r="C62" s="715"/>
      <c r="D62" s="715"/>
      <c r="E62" s="715"/>
      <c r="F62" s="715"/>
      <c r="G62" s="715"/>
      <c r="H62" s="715"/>
      <c r="I62" s="715"/>
      <c r="J62" s="715"/>
      <c r="K62" s="715"/>
      <c r="L62" s="715"/>
      <c r="M62" s="715"/>
      <c r="N62" s="715"/>
      <c r="O62" s="715"/>
      <c r="P62" s="716"/>
      <c r="Q62" s="978"/>
      <c r="R62" s="979"/>
      <c r="S62" s="979"/>
      <c r="T62" s="979"/>
      <c r="U62" s="979"/>
      <c r="V62" s="979"/>
      <c r="W62" s="979"/>
      <c r="X62" s="979"/>
      <c r="Y62" s="979"/>
      <c r="Z62" s="979"/>
      <c r="AA62" s="979"/>
      <c r="AB62" s="979"/>
      <c r="AC62" s="979"/>
      <c r="AD62" s="979"/>
      <c r="AE62" s="980"/>
      <c r="AF62" s="981"/>
      <c r="AG62" s="718"/>
      <c r="AH62" s="718"/>
      <c r="AI62" s="718"/>
      <c r="AJ62" s="982"/>
      <c r="AK62" s="983"/>
      <c r="AL62" s="979"/>
      <c r="AM62" s="979"/>
      <c r="AN62" s="979"/>
      <c r="AO62" s="979"/>
      <c r="AP62" s="979"/>
      <c r="AQ62" s="979"/>
      <c r="AR62" s="979"/>
      <c r="AS62" s="979"/>
      <c r="AT62" s="979"/>
      <c r="AU62" s="979"/>
      <c r="AV62" s="979"/>
      <c r="AW62" s="979"/>
      <c r="AX62" s="979"/>
      <c r="AY62" s="979"/>
      <c r="AZ62" s="984"/>
      <c r="BA62" s="984"/>
      <c r="BB62" s="984"/>
      <c r="BC62" s="984"/>
      <c r="BD62" s="984"/>
      <c r="BE62" s="960"/>
      <c r="BF62" s="960"/>
      <c r="BG62" s="960"/>
      <c r="BH62" s="960"/>
      <c r="BI62" s="961"/>
      <c r="BJ62" s="985" t="s">
        <v>37</v>
      </c>
      <c r="BK62" s="986"/>
      <c r="BL62" s="986"/>
      <c r="BM62" s="986"/>
      <c r="BN62" s="987"/>
      <c r="BO62" s="55"/>
      <c r="BP62" s="55"/>
      <c r="BQ62" s="52">
        <v>56</v>
      </c>
      <c r="BR62" s="72"/>
      <c r="BS62" s="714"/>
      <c r="BT62" s="715"/>
      <c r="BU62" s="715"/>
      <c r="BV62" s="715"/>
      <c r="BW62" s="715"/>
      <c r="BX62" s="715"/>
      <c r="BY62" s="715"/>
      <c r="BZ62" s="715"/>
      <c r="CA62" s="715"/>
      <c r="CB62" s="715"/>
      <c r="CC62" s="715"/>
      <c r="CD62" s="715"/>
      <c r="CE62" s="715"/>
      <c r="CF62" s="715"/>
      <c r="CG62" s="716"/>
      <c r="CH62" s="717"/>
      <c r="CI62" s="718"/>
      <c r="CJ62" s="718"/>
      <c r="CK62" s="718"/>
      <c r="CL62" s="719"/>
      <c r="CM62" s="717"/>
      <c r="CN62" s="718"/>
      <c r="CO62" s="718"/>
      <c r="CP62" s="718"/>
      <c r="CQ62" s="719"/>
      <c r="CR62" s="717"/>
      <c r="CS62" s="718"/>
      <c r="CT62" s="718"/>
      <c r="CU62" s="718"/>
      <c r="CV62" s="719"/>
      <c r="CW62" s="717"/>
      <c r="CX62" s="718"/>
      <c r="CY62" s="718"/>
      <c r="CZ62" s="718"/>
      <c r="DA62" s="719"/>
      <c r="DB62" s="717"/>
      <c r="DC62" s="718"/>
      <c r="DD62" s="718"/>
      <c r="DE62" s="718"/>
      <c r="DF62" s="719"/>
      <c r="DG62" s="717"/>
      <c r="DH62" s="718"/>
      <c r="DI62" s="718"/>
      <c r="DJ62" s="718"/>
      <c r="DK62" s="719"/>
      <c r="DL62" s="717"/>
      <c r="DM62" s="718"/>
      <c r="DN62" s="718"/>
      <c r="DO62" s="718"/>
      <c r="DP62" s="719"/>
      <c r="DQ62" s="717"/>
      <c r="DR62" s="718"/>
      <c r="DS62" s="718"/>
      <c r="DT62" s="718"/>
      <c r="DU62" s="719"/>
      <c r="DV62" s="714"/>
      <c r="DW62" s="715"/>
      <c r="DX62" s="715"/>
      <c r="DY62" s="715"/>
      <c r="DZ62" s="720"/>
      <c r="EA62" s="48"/>
    </row>
    <row r="63" spans="1:131" ht="26.25" customHeight="1" x14ac:dyDescent="0.15">
      <c r="A63" s="53" t="s">
        <v>433</v>
      </c>
      <c r="B63" s="936" t="s">
        <v>74</v>
      </c>
      <c r="C63" s="937"/>
      <c r="D63" s="937"/>
      <c r="E63" s="937"/>
      <c r="F63" s="937"/>
      <c r="G63" s="937"/>
      <c r="H63" s="937"/>
      <c r="I63" s="937"/>
      <c r="J63" s="937"/>
      <c r="K63" s="937"/>
      <c r="L63" s="937"/>
      <c r="M63" s="937"/>
      <c r="N63" s="937"/>
      <c r="O63" s="937"/>
      <c r="P63" s="938"/>
      <c r="Q63" s="946"/>
      <c r="R63" s="947"/>
      <c r="S63" s="947"/>
      <c r="T63" s="947"/>
      <c r="U63" s="947"/>
      <c r="V63" s="947"/>
      <c r="W63" s="947"/>
      <c r="X63" s="947"/>
      <c r="Y63" s="947"/>
      <c r="Z63" s="947"/>
      <c r="AA63" s="947"/>
      <c r="AB63" s="947"/>
      <c r="AC63" s="947"/>
      <c r="AD63" s="947"/>
      <c r="AE63" s="971"/>
      <c r="AF63" s="972">
        <v>41</v>
      </c>
      <c r="AG63" s="948"/>
      <c r="AH63" s="948"/>
      <c r="AI63" s="948"/>
      <c r="AJ63" s="973"/>
      <c r="AK63" s="974"/>
      <c r="AL63" s="947"/>
      <c r="AM63" s="947"/>
      <c r="AN63" s="947"/>
      <c r="AO63" s="947"/>
      <c r="AP63" s="948">
        <v>610</v>
      </c>
      <c r="AQ63" s="948"/>
      <c r="AR63" s="948"/>
      <c r="AS63" s="948"/>
      <c r="AT63" s="948"/>
      <c r="AU63" s="948">
        <v>365</v>
      </c>
      <c r="AV63" s="948"/>
      <c r="AW63" s="948"/>
      <c r="AX63" s="948"/>
      <c r="AY63" s="948"/>
      <c r="AZ63" s="975"/>
      <c r="BA63" s="975"/>
      <c r="BB63" s="975"/>
      <c r="BC63" s="975"/>
      <c r="BD63" s="975"/>
      <c r="BE63" s="949"/>
      <c r="BF63" s="949"/>
      <c r="BG63" s="949"/>
      <c r="BH63" s="949"/>
      <c r="BI63" s="950"/>
      <c r="BJ63" s="976" t="s">
        <v>34</v>
      </c>
      <c r="BK63" s="943"/>
      <c r="BL63" s="943"/>
      <c r="BM63" s="943"/>
      <c r="BN63" s="977"/>
      <c r="BO63" s="55"/>
      <c r="BP63" s="55"/>
      <c r="BQ63" s="52">
        <v>57</v>
      </c>
      <c r="BR63" s="72"/>
      <c r="BS63" s="714"/>
      <c r="BT63" s="715"/>
      <c r="BU63" s="715"/>
      <c r="BV63" s="715"/>
      <c r="BW63" s="715"/>
      <c r="BX63" s="715"/>
      <c r="BY63" s="715"/>
      <c r="BZ63" s="715"/>
      <c r="CA63" s="715"/>
      <c r="CB63" s="715"/>
      <c r="CC63" s="715"/>
      <c r="CD63" s="715"/>
      <c r="CE63" s="715"/>
      <c r="CF63" s="715"/>
      <c r="CG63" s="716"/>
      <c r="CH63" s="717"/>
      <c r="CI63" s="718"/>
      <c r="CJ63" s="718"/>
      <c r="CK63" s="718"/>
      <c r="CL63" s="719"/>
      <c r="CM63" s="717"/>
      <c r="CN63" s="718"/>
      <c r="CO63" s="718"/>
      <c r="CP63" s="718"/>
      <c r="CQ63" s="719"/>
      <c r="CR63" s="717"/>
      <c r="CS63" s="718"/>
      <c r="CT63" s="718"/>
      <c r="CU63" s="718"/>
      <c r="CV63" s="719"/>
      <c r="CW63" s="717"/>
      <c r="CX63" s="718"/>
      <c r="CY63" s="718"/>
      <c r="CZ63" s="718"/>
      <c r="DA63" s="719"/>
      <c r="DB63" s="717"/>
      <c r="DC63" s="718"/>
      <c r="DD63" s="718"/>
      <c r="DE63" s="718"/>
      <c r="DF63" s="719"/>
      <c r="DG63" s="717"/>
      <c r="DH63" s="718"/>
      <c r="DI63" s="718"/>
      <c r="DJ63" s="718"/>
      <c r="DK63" s="719"/>
      <c r="DL63" s="717"/>
      <c r="DM63" s="718"/>
      <c r="DN63" s="718"/>
      <c r="DO63" s="718"/>
      <c r="DP63" s="719"/>
      <c r="DQ63" s="717"/>
      <c r="DR63" s="718"/>
      <c r="DS63" s="718"/>
      <c r="DT63" s="718"/>
      <c r="DU63" s="719"/>
      <c r="DV63" s="714"/>
      <c r="DW63" s="715"/>
      <c r="DX63" s="715"/>
      <c r="DY63" s="715"/>
      <c r="DZ63" s="720"/>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4"/>
      <c r="BT64" s="715"/>
      <c r="BU64" s="715"/>
      <c r="BV64" s="715"/>
      <c r="BW64" s="715"/>
      <c r="BX64" s="715"/>
      <c r="BY64" s="715"/>
      <c r="BZ64" s="715"/>
      <c r="CA64" s="715"/>
      <c r="CB64" s="715"/>
      <c r="CC64" s="715"/>
      <c r="CD64" s="715"/>
      <c r="CE64" s="715"/>
      <c r="CF64" s="715"/>
      <c r="CG64" s="716"/>
      <c r="CH64" s="717"/>
      <c r="CI64" s="718"/>
      <c r="CJ64" s="718"/>
      <c r="CK64" s="718"/>
      <c r="CL64" s="719"/>
      <c r="CM64" s="717"/>
      <c r="CN64" s="718"/>
      <c r="CO64" s="718"/>
      <c r="CP64" s="718"/>
      <c r="CQ64" s="719"/>
      <c r="CR64" s="717"/>
      <c r="CS64" s="718"/>
      <c r="CT64" s="718"/>
      <c r="CU64" s="718"/>
      <c r="CV64" s="719"/>
      <c r="CW64" s="717"/>
      <c r="CX64" s="718"/>
      <c r="CY64" s="718"/>
      <c r="CZ64" s="718"/>
      <c r="DA64" s="719"/>
      <c r="DB64" s="717"/>
      <c r="DC64" s="718"/>
      <c r="DD64" s="718"/>
      <c r="DE64" s="718"/>
      <c r="DF64" s="719"/>
      <c r="DG64" s="717"/>
      <c r="DH64" s="718"/>
      <c r="DI64" s="718"/>
      <c r="DJ64" s="718"/>
      <c r="DK64" s="719"/>
      <c r="DL64" s="717"/>
      <c r="DM64" s="718"/>
      <c r="DN64" s="718"/>
      <c r="DO64" s="718"/>
      <c r="DP64" s="719"/>
      <c r="DQ64" s="717"/>
      <c r="DR64" s="718"/>
      <c r="DS64" s="718"/>
      <c r="DT64" s="718"/>
      <c r="DU64" s="719"/>
      <c r="DV64" s="714"/>
      <c r="DW64" s="715"/>
      <c r="DX64" s="715"/>
      <c r="DY64" s="715"/>
      <c r="DZ64" s="720"/>
      <c r="EA64" s="48"/>
    </row>
    <row r="65" spans="1:131" ht="26.25" customHeight="1" x14ac:dyDescent="0.15">
      <c r="A65" s="56" t="s">
        <v>244</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4"/>
      <c r="BT65" s="715"/>
      <c r="BU65" s="715"/>
      <c r="BV65" s="715"/>
      <c r="BW65" s="715"/>
      <c r="BX65" s="715"/>
      <c r="BY65" s="715"/>
      <c r="BZ65" s="715"/>
      <c r="CA65" s="715"/>
      <c r="CB65" s="715"/>
      <c r="CC65" s="715"/>
      <c r="CD65" s="715"/>
      <c r="CE65" s="715"/>
      <c r="CF65" s="715"/>
      <c r="CG65" s="716"/>
      <c r="CH65" s="717"/>
      <c r="CI65" s="718"/>
      <c r="CJ65" s="718"/>
      <c r="CK65" s="718"/>
      <c r="CL65" s="719"/>
      <c r="CM65" s="717"/>
      <c r="CN65" s="718"/>
      <c r="CO65" s="718"/>
      <c r="CP65" s="718"/>
      <c r="CQ65" s="719"/>
      <c r="CR65" s="717"/>
      <c r="CS65" s="718"/>
      <c r="CT65" s="718"/>
      <c r="CU65" s="718"/>
      <c r="CV65" s="719"/>
      <c r="CW65" s="717"/>
      <c r="CX65" s="718"/>
      <c r="CY65" s="718"/>
      <c r="CZ65" s="718"/>
      <c r="DA65" s="719"/>
      <c r="DB65" s="717"/>
      <c r="DC65" s="718"/>
      <c r="DD65" s="718"/>
      <c r="DE65" s="718"/>
      <c r="DF65" s="719"/>
      <c r="DG65" s="717"/>
      <c r="DH65" s="718"/>
      <c r="DI65" s="718"/>
      <c r="DJ65" s="718"/>
      <c r="DK65" s="719"/>
      <c r="DL65" s="717"/>
      <c r="DM65" s="718"/>
      <c r="DN65" s="718"/>
      <c r="DO65" s="718"/>
      <c r="DP65" s="719"/>
      <c r="DQ65" s="717"/>
      <c r="DR65" s="718"/>
      <c r="DS65" s="718"/>
      <c r="DT65" s="718"/>
      <c r="DU65" s="719"/>
      <c r="DV65" s="714"/>
      <c r="DW65" s="715"/>
      <c r="DX65" s="715"/>
      <c r="DY65" s="715"/>
      <c r="DZ65" s="720"/>
      <c r="EA65" s="48"/>
    </row>
    <row r="66" spans="1:131" ht="26.25" customHeight="1" x14ac:dyDescent="0.15">
      <c r="A66" s="697" t="s">
        <v>227</v>
      </c>
      <c r="B66" s="698"/>
      <c r="C66" s="698"/>
      <c r="D66" s="698"/>
      <c r="E66" s="698"/>
      <c r="F66" s="698"/>
      <c r="G66" s="698"/>
      <c r="H66" s="698"/>
      <c r="I66" s="698"/>
      <c r="J66" s="698"/>
      <c r="K66" s="698"/>
      <c r="L66" s="698"/>
      <c r="M66" s="698"/>
      <c r="N66" s="698"/>
      <c r="O66" s="698"/>
      <c r="P66" s="699"/>
      <c r="Q66" s="689" t="s">
        <v>454</v>
      </c>
      <c r="R66" s="690"/>
      <c r="S66" s="690"/>
      <c r="T66" s="690"/>
      <c r="U66" s="691"/>
      <c r="V66" s="689" t="s">
        <v>444</v>
      </c>
      <c r="W66" s="690"/>
      <c r="X66" s="690"/>
      <c r="Y66" s="690"/>
      <c r="Z66" s="691"/>
      <c r="AA66" s="689" t="s">
        <v>162</v>
      </c>
      <c r="AB66" s="690"/>
      <c r="AC66" s="690"/>
      <c r="AD66" s="690"/>
      <c r="AE66" s="691"/>
      <c r="AF66" s="709" t="s">
        <v>457</v>
      </c>
      <c r="AG66" s="704"/>
      <c r="AH66" s="704"/>
      <c r="AI66" s="704"/>
      <c r="AJ66" s="710"/>
      <c r="AK66" s="689" t="s">
        <v>458</v>
      </c>
      <c r="AL66" s="698"/>
      <c r="AM66" s="698"/>
      <c r="AN66" s="698"/>
      <c r="AO66" s="699"/>
      <c r="AP66" s="689" t="s">
        <v>409</v>
      </c>
      <c r="AQ66" s="690"/>
      <c r="AR66" s="690"/>
      <c r="AS66" s="690"/>
      <c r="AT66" s="691"/>
      <c r="AU66" s="689" t="s">
        <v>463</v>
      </c>
      <c r="AV66" s="690"/>
      <c r="AW66" s="690"/>
      <c r="AX66" s="690"/>
      <c r="AY66" s="691"/>
      <c r="AZ66" s="689" t="s">
        <v>442</v>
      </c>
      <c r="BA66" s="690"/>
      <c r="BB66" s="690"/>
      <c r="BC66" s="690"/>
      <c r="BD66" s="695"/>
      <c r="BE66" s="55"/>
      <c r="BF66" s="55"/>
      <c r="BG66" s="55"/>
      <c r="BH66" s="55"/>
      <c r="BI66" s="55"/>
      <c r="BJ66" s="55"/>
      <c r="BK66" s="55"/>
      <c r="BL66" s="55"/>
      <c r="BM66" s="55"/>
      <c r="BN66" s="55"/>
      <c r="BO66" s="55"/>
      <c r="BP66" s="55"/>
      <c r="BQ66" s="52">
        <v>60</v>
      </c>
      <c r="BR66" s="73"/>
      <c r="BS66" s="929"/>
      <c r="BT66" s="930"/>
      <c r="BU66" s="930"/>
      <c r="BV66" s="930"/>
      <c r="BW66" s="930"/>
      <c r="BX66" s="930"/>
      <c r="BY66" s="930"/>
      <c r="BZ66" s="930"/>
      <c r="CA66" s="930"/>
      <c r="CB66" s="930"/>
      <c r="CC66" s="930"/>
      <c r="CD66" s="930"/>
      <c r="CE66" s="930"/>
      <c r="CF66" s="930"/>
      <c r="CG66" s="931"/>
      <c r="CH66" s="932"/>
      <c r="CI66" s="933"/>
      <c r="CJ66" s="933"/>
      <c r="CK66" s="933"/>
      <c r="CL66" s="934"/>
      <c r="CM66" s="932"/>
      <c r="CN66" s="933"/>
      <c r="CO66" s="933"/>
      <c r="CP66" s="933"/>
      <c r="CQ66" s="934"/>
      <c r="CR66" s="932"/>
      <c r="CS66" s="933"/>
      <c r="CT66" s="933"/>
      <c r="CU66" s="933"/>
      <c r="CV66" s="934"/>
      <c r="CW66" s="932"/>
      <c r="CX66" s="933"/>
      <c r="CY66" s="933"/>
      <c r="CZ66" s="933"/>
      <c r="DA66" s="934"/>
      <c r="DB66" s="932"/>
      <c r="DC66" s="933"/>
      <c r="DD66" s="933"/>
      <c r="DE66" s="933"/>
      <c r="DF66" s="934"/>
      <c r="DG66" s="932"/>
      <c r="DH66" s="933"/>
      <c r="DI66" s="933"/>
      <c r="DJ66" s="933"/>
      <c r="DK66" s="934"/>
      <c r="DL66" s="932"/>
      <c r="DM66" s="933"/>
      <c r="DN66" s="933"/>
      <c r="DO66" s="933"/>
      <c r="DP66" s="934"/>
      <c r="DQ66" s="932"/>
      <c r="DR66" s="933"/>
      <c r="DS66" s="933"/>
      <c r="DT66" s="933"/>
      <c r="DU66" s="934"/>
      <c r="DV66" s="929"/>
      <c r="DW66" s="930"/>
      <c r="DX66" s="930"/>
      <c r="DY66" s="930"/>
      <c r="DZ66" s="935"/>
      <c r="EA66" s="48"/>
    </row>
    <row r="67" spans="1:131" ht="26.25" customHeight="1" x14ac:dyDescent="0.15">
      <c r="A67" s="700"/>
      <c r="B67" s="701"/>
      <c r="C67" s="701"/>
      <c r="D67" s="701"/>
      <c r="E67" s="701"/>
      <c r="F67" s="701"/>
      <c r="G67" s="701"/>
      <c r="H67" s="701"/>
      <c r="I67" s="701"/>
      <c r="J67" s="701"/>
      <c r="K67" s="701"/>
      <c r="L67" s="701"/>
      <c r="M67" s="701"/>
      <c r="N67" s="701"/>
      <c r="O67" s="701"/>
      <c r="P67" s="702"/>
      <c r="Q67" s="692"/>
      <c r="R67" s="693"/>
      <c r="S67" s="693"/>
      <c r="T67" s="693"/>
      <c r="U67" s="694"/>
      <c r="V67" s="692"/>
      <c r="W67" s="693"/>
      <c r="X67" s="693"/>
      <c r="Y67" s="693"/>
      <c r="Z67" s="694"/>
      <c r="AA67" s="692"/>
      <c r="AB67" s="693"/>
      <c r="AC67" s="693"/>
      <c r="AD67" s="693"/>
      <c r="AE67" s="694"/>
      <c r="AF67" s="711"/>
      <c r="AG67" s="707"/>
      <c r="AH67" s="707"/>
      <c r="AI67" s="707"/>
      <c r="AJ67" s="712"/>
      <c r="AK67" s="713"/>
      <c r="AL67" s="701"/>
      <c r="AM67" s="701"/>
      <c r="AN67" s="701"/>
      <c r="AO67" s="702"/>
      <c r="AP67" s="692"/>
      <c r="AQ67" s="693"/>
      <c r="AR67" s="693"/>
      <c r="AS67" s="693"/>
      <c r="AT67" s="694"/>
      <c r="AU67" s="692"/>
      <c r="AV67" s="693"/>
      <c r="AW67" s="693"/>
      <c r="AX67" s="693"/>
      <c r="AY67" s="694"/>
      <c r="AZ67" s="692"/>
      <c r="BA67" s="693"/>
      <c r="BB67" s="693"/>
      <c r="BC67" s="693"/>
      <c r="BD67" s="696"/>
      <c r="BE67" s="55"/>
      <c r="BF67" s="55"/>
      <c r="BG67" s="55"/>
      <c r="BH67" s="55"/>
      <c r="BI67" s="55"/>
      <c r="BJ67" s="55"/>
      <c r="BK67" s="55"/>
      <c r="BL67" s="55"/>
      <c r="BM67" s="55"/>
      <c r="BN67" s="55"/>
      <c r="BO67" s="55"/>
      <c r="BP67" s="55"/>
      <c r="BQ67" s="52">
        <v>61</v>
      </c>
      <c r="BR67" s="73"/>
      <c r="BS67" s="929"/>
      <c r="BT67" s="930"/>
      <c r="BU67" s="930"/>
      <c r="BV67" s="930"/>
      <c r="BW67" s="930"/>
      <c r="BX67" s="930"/>
      <c r="BY67" s="930"/>
      <c r="BZ67" s="930"/>
      <c r="CA67" s="930"/>
      <c r="CB67" s="930"/>
      <c r="CC67" s="930"/>
      <c r="CD67" s="930"/>
      <c r="CE67" s="930"/>
      <c r="CF67" s="930"/>
      <c r="CG67" s="931"/>
      <c r="CH67" s="932"/>
      <c r="CI67" s="933"/>
      <c r="CJ67" s="933"/>
      <c r="CK67" s="933"/>
      <c r="CL67" s="934"/>
      <c r="CM67" s="932"/>
      <c r="CN67" s="933"/>
      <c r="CO67" s="933"/>
      <c r="CP67" s="933"/>
      <c r="CQ67" s="934"/>
      <c r="CR67" s="932"/>
      <c r="CS67" s="933"/>
      <c r="CT67" s="933"/>
      <c r="CU67" s="933"/>
      <c r="CV67" s="934"/>
      <c r="CW67" s="932"/>
      <c r="CX67" s="933"/>
      <c r="CY67" s="933"/>
      <c r="CZ67" s="933"/>
      <c r="DA67" s="934"/>
      <c r="DB67" s="932"/>
      <c r="DC67" s="933"/>
      <c r="DD67" s="933"/>
      <c r="DE67" s="933"/>
      <c r="DF67" s="934"/>
      <c r="DG67" s="932"/>
      <c r="DH67" s="933"/>
      <c r="DI67" s="933"/>
      <c r="DJ67" s="933"/>
      <c r="DK67" s="934"/>
      <c r="DL67" s="932"/>
      <c r="DM67" s="933"/>
      <c r="DN67" s="933"/>
      <c r="DO67" s="933"/>
      <c r="DP67" s="934"/>
      <c r="DQ67" s="932"/>
      <c r="DR67" s="933"/>
      <c r="DS67" s="933"/>
      <c r="DT67" s="933"/>
      <c r="DU67" s="934"/>
      <c r="DV67" s="929"/>
      <c r="DW67" s="930"/>
      <c r="DX67" s="930"/>
      <c r="DY67" s="930"/>
      <c r="DZ67" s="935"/>
      <c r="EA67" s="48"/>
    </row>
    <row r="68" spans="1:131" ht="26.25" customHeight="1" x14ac:dyDescent="0.15">
      <c r="A68" s="51">
        <v>1</v>
      </c>
      <c r="B68" s="964" t="s">
        <v>522</v>
      </c>
      <c r="C68" s="965"/>
      <c r="D68" s="965"/>
      <c r="E68" s="965"/>
      <c r="F68" s="965"/>
      <c r="G68" s="965"/>
      <c r="H68" s="965"/>
      <c r="I68" s="965"/>
      <c r="J68" s="965"/>
      <c r="K68" s="965"/>
      <c r="L68" s="965"/>
      <c r="M68" s="965"/>
      <c r="N68" s="965"/>
      <c r="O68" s="965"/>
      <c r="P68" s="966"/>
      <c r="Q68" s="967">
        <v>6483</v>
      </c>
      <c r="R68" s="968"/>
      <c r="S68" s="968"/>
      <c r="T68" s="968"/>
      <c r="U68" s="968"/>
      <c r="V68" s="968">
        <v>6278</v>
      </c>
      <c r="W68" s="968"/>
      <c r="X68" s="968"/>
      <c r="Y68" s="968"/>
      <c r="Z68" s="968"/>
      <c r="AA68" s="968">
        <v>205</v>
      </c>
      <c r="AB68" s="968"/>
      <c r="AC68" s="968"/>
      <c r="AD68" s="968"/>
      <c r="AE68" s="968"/>
      <c r="AF68" s="968">
        <v>201</v>
      </c>
      <c r="AG68" s="968"/>
      <c r="AH68" s="968"/>
      <c r="AI68" s="968"/>
      <c r="AJ68" s="968"/>
      <c r="AK68" s="968">
        <v>0</v>
      </c>
      <c r="AL68" s="968"/>
      <c r="AM68" s="968"/>
      <c r="AN68" s="968"/>
      <c r="AO68" s="968"/>
      <c r="AP68" s="968">
        <v>2811</v>
      </c>
      <c r="AQ68" s="968"/>
      <c r="AR68" s="968"/>
      <c r="AS68" s="968"/>
      <c r="AT68" s="968"/>
      <c r="AU68" s="968">
        <v>331</v>
      </c>
      <c r="AV68" s="968"/>
      <c r="AW68" s="968"/>
      <c r="AX68" s="968"/>
      <c r="AY68" s="968"/>
      <c r="AZ68" s="969"/>
      <c r="BA68" s="969"/>
      <c r="BB68" s="969"/>
      <c r="BC68" s="969"/>
      <c r="BD68" s="970"/>
      <c r="BE68" s="55"/>
      <c r="BF68" s="55"/>
      <c r="BG68" s="55"/>
      <c r="BH68" s="55"/>
      <c r="BI68" s="55"/>
      <c r="BJ68" s="55"/>
      <c r="BK68" s="55"/>
      <c r="BL68" s="55"/>
      <c r="BM68" s="55"/>
      <c r="BN68" s="55"/>
      <c r="BO68" s="55"/>
      <c r="BP68" s="55"/>
      <c r="BQ68" s="52">
        <v>62</v>
      </c>
      <c r="BR68" s="73"/>
      <c r="BS68" s="929"/>
      <c r="BT68" s="930"/>
      <c r="BU68" s="930"/>
      <c r="BV68" s="930"/>
      <c r="BW68" s="930"/>
      <c r="BX68" s="930"/>
      <c r="BY68" s="930"/>
      <c r="BZ68" s="930"/>
      <c r="CA68" s="930"/>
      <c r="CB68" s="930"/>
      <c r="CC68" s="930"/>
      <c r="CD68" s="930"/>
      <c r="CE68" s="930"/>
      <c r="CF68" s="930"/>
      <c r="CG68" s="931"/>
      <c r="CH68" s="932"/>
      <c r="CI68" s="933"/>
      <c r="CJ68" s="933"/>
      <c r="CK68" s="933"/>
      <c r="CL68" s="934"/>
      <c r="CM68" s="932"/>
      <c r="CN68" s="933"/>
      <c r="CO68" s="933"/>
      <c r="CP68" s="933"/>
      <c r="CQ68" s="934"/>
      <c r="CR68" s="932"/>
      <c r="CS68" s="933"/>
      <c r="CT68" s="933"/>
      <c r="CU68" s="933"/>
      <c r="CV68" s="934"/>
      <c r="CW68" s="932"/>
      <c r="CX68" s="933"/>
      <c r="CY68" s="933"/>
      <c r="CZ68" s="933"/>
      <c r="DA68" s="934"/>
      <c r="DB68" s="932"/>
      <c r="DC68" s="933"/>
      <c r="DD68" s="933"/>
      <c r="DE68" s="933"/>
      <c r="DF68" s="934"/>
      <c r="DG68" s="932"/>
      <c r="DH68" s="933"/>
      <c r="DI68" s="933"/>
      <c r="DJ68" s="933"/>
      <c r="DK68" s="934"/>
      <c r="DL68" s="932"/>
      <c r="DM68" s="933"/>
      <c r="DN68" s="933"/>
      <c r="DO68" s="933"/>
      <c r="DP68" s="934"/>
      <c r="DQ68" s="932"/>
      <c r="DR68" s="933"/>
      <c r="DS68" s="933"/>
      <c r="DT68" s="933"/>
      <c r="DU68" s="934"/>
      <c r="DV68" s="929"/>
      <c r="DW68" s="930"/>
      <c r="DX68" s="930"/>
      <c r="DY68" s="930"/>
      <c r="DZ68" s="935"/>
      <c r="EA68" s="48"/>
    </row>
    <row r="69" spans="1:131" ht="26.25" customHeight="1" x14ac:dyDescent="0.15">
      <c r="A69" s="52">
        <v>2</v>
      </c>
      <c r="B69" s="714" t="s">
        <v>25</v>
      </c>
      <c r="C69" s="715"/>
      <c r="D69" s="715"/>
      <c r="E69" s="715"/>
      <c r="F69" s="715"/>
      <c r="G69" s="715"/>
      <c r="H69" s="715"/>
      <c r="I69" s="715"/>
      <c r="J69" s="715"/>
      <c r="K69" s="715"/>
      <c r="L69" s="715"/>
      <c r="M69" s="715"/>
      <c r="N69" s="715"/>
      <c r="O69" s="715"/>
      <c r="P69" s="716"/>
      <c r="Q69" s="958">
        <v>6810</v>
      </c>
      <c r="R69" s="959"/>
      <c r="S69" s="959"/>
      <c r="T69" s="959"/>
      <c r="U69" s="959"/>
      <c r="V69" s="959">
        <v>6346</v>
      </c>
      <c r="W69" s="959"/>
      <c r="X69" s="959"/>
      <c r="Y69" s="959"/>
      <c r="Z69" s="959"/>
      <c r="AA69" s="959">
        <v>464</v>
      </c>
      <c r="AB69" s="959"/>
      <c r="AC69" s="959"/>
      <c r="AD69" s="959"/>
      <c r="AE69" s="959"/>
      <c r="AF69" s="959">
        <v>464</v>
      </c>
      <c r="AG69" s="959"/>
      <c r="AH69" s="959"/>
      <c r="AI69" s="959"/>
      <c r="AJ69" s="959"/>
      <c r="AK69" s="959">
        <v>800</v>
      </c>
      <c r="AL69" s="959"/>
      <c r="AM69" s="959"/>
      <c r="AN69" s="959"/>
      <c r="AO69" s="959"/>
      <c r="AP69" s="959" t="s">
        <v>34</v>
      </c>
      <c r="AQ69" s="959"/>
      <c r="AR69" s="959"/>
      <c r="AS69" s="959"/>
      <c r="AT69" s="959"/>
      <c r="AU69" s="959" t="s">
        <v>34</v>
      </c>
      <c r="AV69" s="959"/>
      <c r="AW69" s="959"/>
      <c r="AX69" s="959"/>
      <c r="AY69" s="959"/>
      <c r="AZ69" s="960"/>
      <c r="BA69" s="960"/>
      <c r="BB69" s="960"/>
      <c r="BC69" s="960"/>
      <c r="BD69" s="961"/>
      <c r="BE69" s="55"/>
      <c r="BF69" s="55"/>
      <c r="BG69" s="55"/>
      <c r="BH69" s="55"/>
      <c r="BI69" s="55"/>
      <c r="BJ69" s="55"/>
      <c r="BK69" s="55"/>
      <c r="BL69" s="55"/>
      <c r="BM69" s="55"/>
      <c r="BN69" s="55"/>
      <c r="BO69" s="55"/>
      <c r="BP69" s="55"/>
      <c r="BQ69" s="52">
        <v>63</v>
      </c>
      <c r="BR69" s="73"/>
      <c r="BS69" s="929"/>
      <c r="BT69" s="930"/>
      <c r="BU69" s="930"/>
      <c r="BV69" s="930"/>
      <c r="BW69" s="930"/>
      <c r="BX69" s="930"/>
      <c r="BY69" s="930"/>
      <c r="BZ69" s="930"/>
      <c r="CA69" s="930"/>
      <c r="CB69" s="930"/>
      <c r="CC69" s="930"/>
      <c r="CD69" s="930"/>
      <c r="CE69" s="930"/>
      <c r="CF69" s="930"/>
      <c r="CG69" s="931"/>
      <c r="CH69" s="932"/>
      <c r="CI69" s="933"/>
      <c r="CJ69" s="933"/>
      <c r="CK69" s="933"/>
      <c r="CL69" s="934"/>
      <c r="CM69" s="932"/>
      <c r="CN69" s="933"/>
      <c r="CO69" s="933"/>
      <c r="CP69" s="933"/>
      <c r="CQ69" s="934"/>
      <c r="CR69" s="932"/>
      <c r="CS69" s="933"/>
      <c r="CT69" s="933"/>
      <c r="CU69" s="933"/>
      <c r="CV69" s="934"/>
      <c r="CW69" s="932"/>
      <c r="CX69" s="933"/>
      <c r="CY69" s="933"/>
      <c r="CZ69" s="933"/>
      <c r="DA69" s="934"/>
      <c r="DB69" s="932"/>
      <c r="DC69" s="933"/>
      <c r="DD69" s="933"/>
      <c r="DE69" s="933"/>
      <c r="DF69" s="934"/>
      <c r="DG69" s="932"/>
      <c r="DH69" s="933"/>
      <c r="DI69" s="933"/>
      <c r="DJ69" s="933"/>
      <c r="DK69" s="934"/>
      <c r="DL69" s="932"/>
      <c r="DM69" s="933"/>
      <c r="DN69" s="933"/>
      <c r="DO69" s="933"/>
      <c r="DP69" s="934"/>
      <c r="DQ69" s="932"/>
      <c r="DR69" s="933"/>
      <c r="DS69" s="933"/>
      <c r="DT69" s="933"/>
      <c r="DU69" s="934"/>
      <c r="DV69" s="929"/>
      <c r="DW69" s="930"/>
      <c r="DX69" s="930"/>
      <c r="DY69" s="930"/>
      <c r="DZ69" s="935"/>
      <c r="EA69" s="48"/>
    </row>
    <row r="70" spans="1:131" ht="26.25" customHeight="1" x14ac:dyDescent="0.15">
      <c r="A70" s="52">
        <v>3</v>
      </c>
      <c r="B70" s="714" t="s">
        <v>523</v>
      </c>
      <c r="C70" s="715"/>
      <c r="D70" s="715"/>
      <c r="E70" s="715"/>
      <c r="F70" s="715"/>
      <c r="G70" s="715"/>
      <c r="H70" s="715"/>
      <c r="I70" s="715"/>
      <c r="J70" s="715"/>
      <c r="K70" s="715"/>
      <c r="L70" s="715"/>
      <c r="M70" s="715"/>
      <c r="N70" s="715"/>
      <c r="O70" s="715"/>
      <c r="P70" s="716"/>
      <c r="Q70" s="958">
        <v>113</v>
      </c>
      <c r="R70" s="959"/>
      <c r="S70" s="959"/>
      <c r="T70" s="959"/>
      <c r="U70" s="959"/>
      <c r="V70" s="959">
        <v>113</v>
      </c>
      <c r="W70" s="959"/>
      <c r="X70" s="959"/>
      <c r="Y70" s="959"/>
      <c r="Z70" s="959"/>
      <c r="AA70" s="959">
        <v>0</v>
      </c>
      <c r="AB70" s="959"/>
      <c r="AC70" s="959"/>
      <c r="AD70" s="959"/>
      <c r="AE70" s="959"/>
      <c r="AF70" s="959">
        <v>0</v>
      </c>
      <c r="AG70" s="959"/>
      <c r="AH70" s="959"/>
      <c r="AI70" s="959"/>
      <c r="AJ70" s="959"/>
      <c r="AK70" s="959">
        <v>3</v>
      </c>
      <c r="AL70" s="959"/>
      <c r="AM70" s="959"/>
      <c r="AN70" s="959"/>
      <c r="AO70" s="959"/>
      <c r="AP70" s="959" t="s">
        <v>34</v>
      </c>
      <c r="AQ70" s="959"/>
      <c r="AR70" s="959"/>
      <c r="AS70" s="959"/>
      <c r="AT70" s="959"/>
      <c r="AU70" s="959" t="s">
        <v>34</v>
      </c>
      <c r="AV70" s="959"/>
      <c r="AW70" s="959"/>
      <c r="AX70" s="959"/>
      <c r="AY70" s="959"/>
      <c r="AZ70" s="960"/>
      <c r="BA70" s="960"/>
      <c r="BB70" s="960"/>
      <c r="BC70" s="960"/>
      <c r="BD70" s="961"/>
      <c r="BE70" s="55"/>
      <c r="BF70" s="55"/>
      <c r="BG70" s="55"/>
      <c r="BH70" s="55"/>
      <c r="BI70" s="55"/>
      <c r="BJ70" s="55"/>
      <c r="BK70" s="55"/>
      <c r="BL70" s="55"/>
      <c r="BM70" s="55"/>
      <c r="BN70" s="55"/>
      <c r="BO70" s="55"/>
      <c r="BP70" s="55"/>
      <c r="BQ70" s="52">
        <v>64</v>
      </c>
      <c r="BR70" s="73"/>
      <c r="BS70" s="929"/>
      <c r="BT70" s="930"/>
      <c r="BU70" s="930"/>
      <c r="BV70" s="930"/>
      <c r="BW70" s="930"/>
      <c r="BX70" s="930"/>
      <c r="BY70" s="930"/>
      <c r="BZ70" s="930"/>
      <c r="CA70" s="930"/>
      <c r="CB70" s="930"/>
      <c r="CC70" s="930"/>
      <c r="CD70" s="930"/>
      <c r="CE70" s="930"/>
      <c r="CF70" s="930"/>
      <c r="CG70" s="931"/>
      <c r="CH70" s="932"/>
      <c r="CI70" s="933"/>
      <c r="CJ70" s="933"/>
      <c r="CK70" s="933"/>
      <c r="CL70" s="934"/>
      <c r="CM70" s="932"/>
      <c r="CN70" s="933"/>
      <c r="CO70" s="933"/>
      <c r="CP70" s="933"/>
      <c r="CQ70" s="934"/>
      <c r="CR70" s="932"/>
      <c r="CS70" s="933"/>
      <c r="CT70" s="933"/>
      <c r="CU70" s="933"/>
      <c r="CV70" s="934"/>
      <c r="CW70" s="932"/>
      <c r="CX70" s="933"/>
      <c r="CY70" s="933"/>
      <c r="CZ70" s="933"/>
      <c r="DA70" s="934"/>
      <c r="DB70" s="932"/>
      <c r="DC70" s="933"/>
      <c r="DD70" s="933"/>
      <c r="DE70" s="933"/>
      <c r="DF70" s="934"/>
      <c r="DG70" s="932"/>
      <c r="DH70" s="933"/>
      <c r="DI70" s="933"/>
      <c r="DJ70" s="933"/>
      <c r="DK70" s="934"/>
      <c r="DL70" s="932"/>
      <c r="DM70" s="933"/>
      <c r="DN70" s="933"/>
      <c r="DO70" s="933"/>
      <c r="DP70" s="934"/>
      <c r="DQ70" s="932"/>
      <c r="DR70" s="933"/>
      <c r="DS70" s="933"/>
      <c r="DT70" s="933"/>
      <c r="DU70" s="934"/>
      <c r="DV70" s="929"/>
      <c r="DW70" s="930"/>
      <c r="DX70" s="930"/>
      <c r="DY70" s="930"/>
      <c r="DZ70" s="935"/>
      <c r="EA70" s="48"/>
    </row>
    <row r="71" spans="1:131" ht="26.25" customHeight="1" x14ac:dyDescent="0.15">
      <c r="A71" s="52">
        <v>4</v>
      </c>
      <c r="B71" s="714" t="s">
        <v>245</v>
      </c>
      <c r="C71" s="715"/>
      <c r="D71" s="715"/>
      <c r="E71" s="715"/>
      <c r="F71" s="715"/>
      <c r="G71" s="715"/>
      <c r="H71" s="715"/>
      <c r="I71" s="715"/>
      <c r="J71" s="715"/>
      <c r="K71" s="715"/>
      <c r="L71" s="715"/>
      <c r="M71" s="715"/>
      <c r="N71" s="715"/>
      <c r="O71" s="715"/>
      <c r="P71" s="716"/>
      <c r="Q71" s="958">
        <v>730</v>
      </c>
      <c r="R71" s="959"/>
      <c r="S71" s="959"/>
      <c r="T71" s="959"/>
      <c r="U71" s="959"/>
      <c r="V71" s="959">
        <v>678</v>
      </c>
      <c r="W71" s="959"/>
      <c r="X71" s="959"/>
      <c r="Y71" s="959"/>
      <c r="Z71" s="959"/>
      <c r="AA71" s="959">
        <v>52</v>
      </c>
      <c r="AB71" s="959"/>
      <c r="AC71" s="959"/>
      <c r="AD71" s="959"/>
      <c r="AE71" s="959"/>
      <c r="AF71" s="959">
        <v>52</v>
      </c>
      <c r="AG71" s="959"/>
      <c r="AH71" s="959"/>
      <c r="AI71" s="959"/>
      <c r="AJ71" s="959"/>
      <c r="AK71" s="959">
        <v>12</v>
      </c>
      <c r="AL71" s="959"/>
      <c r="AM71" s="959"/>
      <c r="AN71" s="959"/>
      <c r="AO71" s="959"/>
      <c r="AP71" s="959" t="s">
        <v>34</v>
      </c>
      <c r="AQ71" s="959"/>
      <c r="AR71" s="959"/>
      <c r="AS71" s="959"/>
      <c r="AT71" s="959"/>
      <c r="AU71" s="959" t="s">
        <v>34</v>
      </c>
      <c r="AV71" s="959"/>
      <c r="AW71" s="959"/>
      <c r="AX71" s="959"/>
      <c r="AY71" s="959"/>
      <c r="AZ71" s="960"/>
      <c r="BA71" s="960"/>
      <c r="BB71" s="960"/>
      <c r="BC71" s="960"/>
      <c r="BD71" s="961"/>
      <c r="BE71" s="55"/>
      <c r="BF71" s="55"/>
      <c r="BG71" s="55"/>
      <c r="BH71" s="55"/>
      <c r="BI71" s="55"/>
      <c r="BJ71" s="55"/>
      <c r="BK71" s="55"/>
      <c r="BL71" s="55"/>
      <c r="BM71" s="55"/>
      <c r="BN71" s="55"/>
      <c r="BO71" s="55"/>
      <c r="BP71" s="55"/>
      <c r="BQ71" s="52">
        <v>65</v>
      </c>
      <c r="BR71" s="73"/>
      <c r="BS71" s="929"/>
      <c r="BT71" s="930"/>
      <c r="BU71" s="930"/>
      <c r="BV71" s="930"/>
      <c r="BW71" s="930"/>
      <c r="BX71" s="930"/>
      <c r="BY71" s="930"/>
      <c r="BZ71" s="930"/>
      <c r="CA71" s="930"/>
      <c r="CB71" s="930"/>
      <c r="CC71" s="930"/>
      <c r="CD71" s="930"/>
      <c r="CE71" s="930"/>
      <c r="CF71" s="930"/>
      <c r="CG71" s="931"/>
      <c r="CH71" s="932"/>
      <c r="CI71" s="933"/>
      <c r="CJ71" s="933"/>
      <c r="CK71" s="933"/>
      <c r="CL71" s="934"/>
      <c r="CM71" s="932"/>
      <c r="CN71" s="933"/>
      <c r="CO71" s="933"/>
      <c r="CP71" s="933"/>
      <c r="CQ71" s="934"/>
      <c r="CR71" s="932"/>
      <c r="CS71" s="933"/>
      <c r="CT71" s="933"/>
      <c r="CU71" s="933"/>
      <c r="CV71" s="934"/>
      <c r="CW71" s="932"/>
      <c r="CX71" s="933"/>
      <c r="CY71" s="933"/>
      <c r="CZ71" s="933"/>
      <c r="DA71" s="934"/>
      <c r="DB71" s="932"/>
      <c r="DC71" s="933"/>
      <c r="DD71" s="933"/>
      <c r="DE71" s="933"/>
      <c r="DF71" s="934"/>
      <c r="DG71" s="932"/>
      <c r="DH71" s="933"/>
      <c r="DI71" s="933"/>
      <c r="DJ71" s="933"/>
      <c r="DK71" s="934"/>
      <c r="DL71" s="932"/>
      <c r="DM71" s="933"/>
      <c r="DN71" s="933"/>
      <c r="DO71" s="933"/>
      <c r="DP71" s="934"/>
      <c r="DQ71" s="932"/>
      <c r="DR71" s="933"/>
      <c r="DS71" s="933"/>
      <c r="DT71" s="933"/>
      <c r="DU71" s="934"/>
      <c r="DV71" s="929"/>
      <c r="DW71" s="930"/>
      <c r="DX71" s="930"/>
      <c r="DY71" s="930"/>
      <c r="DZ71" s="935"/>
      <c r="EA71" s="48"/>
    </row>
    <row r="72" spans="1:131" ht="26.25" customHeight="1" x14ac:dyDescent="0.15">
      <c r="A72" s="52">
        <v>5</v>
      </c>
      <c r="B72" s="714" t="s">
        <v>188</v>
      </c>
      <c r="C72" s="715"/>
      <c r="D72" s="715"/>
      <c r="E72" s="715"/>
      <c r="F72" s="715"/>
      <c r="G72" s="715"/>
      <c r="H72" s="715"/>
      <c r="I72" s="715"/>
      <c r="J72" s="715"/>
      <c r="K72" s="715"/>
      <c r="L72" s="715"/>
      <c r="M72" s="715"/>
      <c r="N72" s="715"/>
      <c r="O72" s="715"/>
      <c r="P72" s="716"/>
      <c r="Q72" s="958">
        <v>179788</v>
      </c>
      <c r="R72" s="959"/>
      <c r="S72" s="959"/>
      <c r="T72" s="959"/>
      <c r="U72" s="959"/>
      <c r="V72" s="959">
        <v>174351</v>
      </c>
      <c r="W72" s="959"/>
      <c r="X72" s="959"/>
      <c r="Y72" s="959"/>
      <c r="Z72" s="959"/>
      <c r="AA72" s="959">
        <v>5437</v>
      </c>
      <c r="AB72" s="959"/>
      <c r="AC72" s="959"/>
      <c r="AD72" s="959"/>
      <c r="AE72" s="959"/>
      <c r="AF72" s="959">
        <v>5432</v>
      </c>
      <c r="AG72" s="959"/>
      <c r="AH72" s="959"/>
      <c r="AI72" s="959"/>
      <c r="AJ72" s="959"/>
      <c r="AK72" s="959">
        <v>2748</v>
      </c>
      <c r="AL72" s="959"/>
      <c r="AM72" s="959"/>
      <c r="AN72" s="959"/>
      <c r="AO72" s="959"/>
      <c r="AP72" s="959" t="s">
        <v>34</v>
      </c>
      <c r="AQ72" s="959"/>
      <c r="AR72" s="959"/>
      <c r="AS72" s="959"/>
      <c r="AT72" s="959"/>
      <c r="AU72" s="959" t="s">
        <v>34</v>
      </c>
      <c r="AV72" s="959"/>
      <c r="AW72" s="959"/>
      <c r="AX72" s="959"/>
      <c r="AY72" s="959"/>
      <c r="AZ72" s="960"/>
      <c r="BA72" s="960"/>
      <c r="BB72" s="960"/>
      <c r="BC72" s="960"/>
      <c r="BD72" s="961"/>
      <c r="BE72" s="55"/>
      <c r="BF72" s="55"/>
      <c r="BG72" s="55"/>
      <c r="BH72" s="55"/>
      <c r="BI72" s="55"/>
      <c r="BJ72" s="55"/>
      <c r="BK72" s="55"/>
      <c r="BL72" s="55"/>
      <c r="BM72" s="55"/>
      <c r="BN72" s="55"/>
      <c r="BO72" s="55"/>
      <c r="BP72" s="55"/>
      <c r="BQ72" s="52">
        <v>66</v>
      </c>
      <c r="BR72" s="73"/>
      <c r="BS72" s="929"/>
      <c r="BT72" s="930"/>
      <c r="BU72" s="930"/>
      <c r="BV72" s="930"/>
      <c r="BW72" s="930"/>
      <c r="BX72" s="930"/>
      <c r="BY72" s="930"/>
      <c r="BZ72" s="930"/>
      <c r="CA72" s="930"/>
      <c r="CB72" s="930"/>
      <c r="CC72" s="930"/>
      <c r="CD72" s="930"/>
      <c r="CE72" s="930"/>
      <c r="CF72" s="930"/>
      <c r="CG72" s="931"/>
      <c r="CH72" s="932"/>
      <c r="CI72" s="933"/>
      <c r="CJ72" s="933"/>
      <c r="CK72" s="933"/>
      <c r="CL72" s="934"/>
      <c r="CM72" s="932"/>
      <c r="CN72" s="933"/>
      <c r="CO72" s="933"/>
      <c r="CP72" s="933"/>
      <c r="CQ72" s="934"/>
      <c r="CR72" s="932"/>
      <c r="CS72" s="933"/>
      <c r="CT72" s="933"/>
      <c r="CU72" s="933"/>
      <c r="CV72" s="934"/>
      <c r="CW72" s="932"/>
      <c r="CX72" s="933"/>
      <c r="CY72" s="933"/>
      <c r="CZ72" s="933"/>
      <c r="DA72" s="934"/>
      <c r="DB72" s="932"/>
      <c r="DC72" s="933"/>
      <c r="DD72" s="933"/>
      <c r="DE72" s="933"/>
      <c r="DF72" s="934"/>
      <c r="DG72" s="932"/>
      <c r="DH72" s="933"/>
      <c r="DI72" s="933"/>
      <c r="DJ72" s="933"/>
      <c r="DK72" s="934"/>
      <c r="DL72" s="932"/>
      <c r="DM72" s="933"/>
      <c r="DN72" s="933"/>
      <c r="DO72" s="933"/>
      <c r="DP72" s="934"/>
      <c r="DQ72" s="932"/>
      <c r="DR72" s="933"/>
      <c r="DS72" s="933"/>
      <c r="DT72" s="933"/>
      <c r="DU72" s="934"/>
      <c r="DV72" s="929"/>
      <c r="DW72" s="930"/>
      <c r="DX72" s="930"/>
      <c r="DY72" s="930"/>
      <c r="DZ72" s="935"/>
      <c r="EA72" s="48"/>
    </row>
    <row r="73" spans="1:131" ht="26.25" customHeight="1" x14ac:dyDescent="0.15">
      <c r="A73" s="52">
        <v>6</v>
      </c>
      <c r="B73" s="714" t="s">
        <v>524</v>
      </c>
      <c r="C73" s="715"/>
      <c r="D73" s="715"/>
      <c r="E73" s="715"/>
      <c r="F73" s="715"/>
      <c r="G73" s="715"/>
      <c r="H73" s="715"/>
      <c r="I73" s="715"/>
      <c r="J73" s="715"/>
      <c r="K73" s="715"/>
      <c r="L73" s="715"/>
      <c r="M73" s="715"/>
      <c r="N73" s="715"/>
      <c r="O73" s="715"/>
      <c r="P73" s="716"/>
      <c r="Q73" s="958">
        <v>826</v>
      </c>
      <c r="R73" s="959"/>
      <c r="S73" s="959"/>
      <c r="T73" s="959"/>
      <c r="U73" s="959"/>
      <c r="V73" s="959">
        <v>804</v>
      </c>
      <c r="W73" s="959"/>
      <c r="X73" s="959"/>
      <c r="Y73" s="959"/>
      <c r="Z73" s="959"/>
      <c r="AA73" s="959">
        <v>22</v>
      </c>
      <c r="AB73" s="959"/>
      <c r="AC73" s="959"/>
      <c r="AD73" s="959"/>
      <c r="AE73" s="959"/>
      <c r="AF73" s="959">
        <v>22</v>
      </c>
      <c r="AG73" s="959"/>
      <c r="AH73" s="959"/>
      <c r="AI73" s="959"/>
      <c r="AJ73" s="959"/>
      <c r="AK73" s="959">
        <v>31</v>
      </c>
      <c r="AL73" s="959"/>
      <c r="AM73" s="959"/>
      <c r="AN73" s="959"/>
      <c r="AO73" s="959"/>
      <c r="AP73" s="959" t="s">
        <v>34</v>
      </c>
      <c r="AQ73" s="959"/>
      <c r="AR73" s="959"/>
      <c r="AS73" s="959"/>
      <c r="AT73" s="959"/>
      <c r="AU73" s="959" t="s">
        <v>34</v>
      </c>
      <c r="AV73" s="959"/>
      <c r="AW73" s="959"/>
      <c r="AX73" s="959"/>
      <c r="AY73" s="959"/>
      <c r="AZ73" s="960"/>
      <c r="BA73" s="960"/>
      <c r="BB73" s="960"/>
      <c r="BC73" s="960"/>
      <c r="BD73" s="961"/>
      <c r="BE73" s="55"/>
      <c r="BF73" s="55"/>
      <c r="BG73" s="55"/>
      <c r="BH73" s="55"/>
      <c r="BI73" s="55"/>
      <c r="BJ73" s="55"/>
      <c r="BK73" s="55"/>
      <c r="BL73" s="55"/>
      <c r="BM73" s="55"/>
      <c r="BN73" s="55"/>
      <c r="BO73" s="55"/>
      <c r="BP73" s="55"/>
      <c r="BQ73" s="52">
        <v>67</v>
      </c>
      <c r="BR73" s="73"/>
      <c r="BS73" s="929"/>
      <c r="BT73" s="930"/>
      <c r="BU73" s="930"/>
      <c r="BV73" s="930"/>
      <c r="BW73" s="930"/>
      <c r="BX73" s="930"/>
      <c r="BY73" s="930"/>
      <c r="BZ73" s="930"/>
      <c r="CA73" s="930"/>
      <c r="CB73" s="930"/>
      <c r="CC73" s="930"/>
      <c r="CD73" s="930"/>
      <c r="CE73" s="930"/>
      <c r="CF73" s="930"/>
      <c r="CG73" s="931"/>
      <c r="CH73" s="932"/>
      <c r="CI73" s="933"/>
      <c r="CJ73" s="933"/>
      <c r="CK73" s="933"/>
      <c r="CL73" s="934"/>
      <c r="CM73" s="932"/>
      <c r="CN73" s="933"/>
      <c r="CO73" s="933"/>
      <c r="CP73" s="933"/>
      <c r="CQ73" s="934"/>
      <c r="CR73" s="932"/>
      <c r="CS73" s="933"/>
      <c r="CT73" s="933"/>
      <c r="CU73" s="933"/>
      <c r="CV73" s="934"/>
      <c r="CW73" s="932"/>
      <c r="CX73" s="933"/>
      <c r="CY73" s="933"/>
      <c r="CZ73" s="933"/>
      <c r="DA73" s="934"/>
      <c r="DB73" s="932"/>
      <c r="DC73" s="933"/>
      <c r="DD73" s="933"/>
      <c r="DE73" s="933"/>
      <c r="DF73" s="934"/>
      <c r="DG73" s="932"/>
      <c r="DH73" s="933"/>
      <c r="DI73" s="933"/>
      <c r="DJ73" s="933"/>
      <c r="DK73" s="934"/>
      <c r="DL73" s="932"/>
      <c r="DM73" s="933"/>
      <c r="DN73" s="933"/>
      <c r="DO73" s="933"/>
      <c r="DP73" s="934"/>
      <c r="DQ73" s="932"/>
      <c r="DR73" s="933"/>
      <c r="DS73" s="933"/>
      <c r="DT73" s="933"/>
      <c r="DU73" s="934"/>
      <c r="DV73" s="929"/>
      <c r="DW73" s="930"/>
      <c r="DX73" s="930"/>
      <c r="DY73" s="930"/>
      <c r="DZ73" s="935"/>
      <c r="EA73" s="48"/>
    </row>
    <row r="74" spans="1:131" ht="26.25" customHeight="1" x14ac:dyDescent="0.15">
      <c r="A74" s="52">
        <v>7</v>
      </c>
      <c r="B74" s="714"/>
      <c r="C74" s="715"/>
      <c r="D74" s="715"/>
      <c r="E74" s="715"/>
      <c r="F74" s="715"/>
      <c r="G74" s="715"/>
      <c r="H74" s="715"/>
      <c r="I74" s="715"/>
      <c r="J74" s="715"/>
      <c r="K74" s="715"/>
      <c r="L74" s="715"/>
      <c r="M74" s="715"/>
      <c r="N74" s="715"/>
      <c r="O74" s="715"/>
      <c r="P74" s="716"/>
      <c r="Q74" s="958"/>
      <c r="R74" s="959"/>
      <c r="S74" s="959"/>
      <c r="T74" s="959"/>
      <c r="U74" s="959"/>
      <c r="V74" s="959"/>
      <c r="W74" s="959"/>
      <c r="X74" s="959"/>
      <c r="Y74" s="959"/>
      <c r="Z74" s="959"/>
      <c r="AA74" s="959"/>
      <c r="AB74" s="959"/>
      <c r="AC74" s="959"/>
      <c r="AD74" s="959"/>
      <c r="AE74" s="959"/>
      <c r="AF74" s="959"/>
      <c r="AG74" s="959"/>
      <c r="AH74" s="959"/>
      <c r="AI74" s="959"/>
      <c r="AJ74" s="959"/>
      <c r="AK74" s="959"/>
      <c r="AL74" s="959"/>
      <c r="AM74" s="959"/>
      <c r="AN74" s="959"/>
      <c r="AO74" s="959"/>
      <c r="AP74" s="959"/>
      <c r="AQ74" s="959"/>
      <c r="AR74" s="959"/>
      <c r="AS74" s="959"/>
      <c r="AT74" s="959"/>
      <c r="AU74" s="959"/>
      <c r="AV74" s="959"/>
      <c r="AW74" s="959"/>
      <c r="AX74" s="959"/>
      <c r="AY74" s="959"/>
      <c r="AZ74" s="960"/>
      <c r="BA74" s="960"/>
      <c r="BB74" s="960"/>
      <c r="BC74" s="960"/>
      <c r="BD74" s="961"/>
      <c r="BE74" s="55"/>
      <c r="BF74" s="55"/>
      <c r="BG74" s="55"/>
      <c r="BH74" s="55"/>
      <c r="BI74" s="55"/>
      <c r="BJ74" s="55"/>
      <c r="BK74" s="55"/>
      <c r="BL74" s="55"/>
      <c r="BM74" s="55"/>
      <c r="BN74" s="55"/>
      <c r="BO74" s="55"/>
      <c r="BP74" s="55"/>
      <c r="BQ74" s="52">
        <v>68</v>
      </c>
      <c r="BR74" s="73"/>
      <c r="BS74" s="929"/>
      <c r="BT74" s="930"/>
      <c r="BU74" s="930"/>
      <c r="BV74" s="930"/>
      <c r="BW74" s="930"/>
      <c r="BX74" s="930"/>
      <c r="BY74" s="930"/>
      <c r="BZ74" s="930"/>
      <c r="CA74" s="930"/>
      <c r="CB74" s="930"/>
      <c r="CC74" s="930"/>
      <c r="CD74" s="930"/>
      <c r="CE74" s="930"/>
      <c r="CF74" s="930"/>
      <c r="CG74" s="931"/>
      <c r="CH74" s="932"/>
      <c r="CI74" s="933"/>
      <c r="CJ74" s="933"/>
      <c r="CK74" s="933"/>
      <c r="CL74" s="934"/>
      <c r="CM74" s="932"/>
      <c r="CN74" s="933"/>
      <c r="CO74" s="933"/>
      <c r="CP74" s="933"/>
      <c r="CQ74" s="934"/>
      <c r="CR74" s="932"/>
      <c r="CS74" s="933"/>
      <c r="CT74" s="933"/>
      <c r="CU74" s="933"/>
      <c r="CV74" s="934"/>
      <c r="CW74" s="932"/>
      <c r="CX74" s="933"/>
      <c r="CY74" s="933"/>
      <c r="CZ74" s="933"/>
      <c r="DA74" s="934"/>
      <c r="DB74" s="932"/>
      <c r="DC74" s="933"/>
      <c r="DD74" s="933"/>
      <c r="DE74" s="933"/>
      <c r="DF74" s="934"/>
      <c r="DG74" s="932"/>
      <c r="DH74" s="933"/>
      <c r="DI74" s="933"/>
      <c r="DJ74" s="933"/>
      <c r="DK74" s="934"/>
      <c r="DL74" s="932"/>
      <c r="DM74" s="933"/>
      <c r="DN74" s="933"/>
      <c r="DO74" s="933"/>
      <c r="DP74" s="934"/>
      <c r="DQ74" s="932"/>
      <c r="DR74" s="933"/>
      <c r="DS74" s="933"/>
      <c r="DT74" s="933"/>
      <c r="DU74" s="934"/>
      <c r="DV74" s="929"/>
      <c r="DW74" s="930"/>
      <c r="DX74" s="930"/>
      <c r="DY74" s="930"/>
      <c r="DZ74" s="935"/>
      <c r="EA74" s="48"/>
    </row>
    <row r="75" spans="1:131" ht="26.25" customHeight="1" x14ac:dyDescent="0.15">
      <c r="A75" s="52">
        <v>8</v>
      </c>
      <c r="B75" s="714"/>
      <c r="C75" s="715"/>
      <c r="D75" s="715"/>
      <c r="E75" s="715"/>
      <c r="F75" s="715"/>
      <c r="G75" s="715"/>
      <c r="H75" s="715"/>
      <c r="I75" s="715"/>
      <c r="J75" s="715"/>
      <c r="K75" s="715"/>
      <c r="L75" s="715"/>
      <c r="M75" s="715"/>
      <c r="N75" s="715"/>
      <c r="O75" s="715"/>
      <c r="P75" s="716"/>
      <c r="Q75" s="717"/>
      <c r="R75" s="718"/>
      <c r="S75" s="718"/>
      <c r="T75" s="718"/>
      <c r="U75" s="962"/>
      <c r="V75" s="963"/>
      <c r="W75" s="718"/>
      <c r="X75" s="718"/>
      <c r="Y75" s="718"/>
      <c r="Z75" s="962"/>
      <c r="AA75" s="963"/>
      <c r="AB75" s="718"/>
      <c r="AC75" s="718"/>
      <c r="AD75" s="718"/>
      <c r="AE75" s="962"/>
      <c r="AF75" s="963"/>
      <c r="AG75" s="718"/>
      <c r="AH75" s="718"/>
      <c r="AI75" s="718"/>
      <c r="AJ75" s="962"/>
      <c r="AK75" s="963"/>
      <c r="AL75" s="718"/>
      <c r="AM75" s="718"/>
      <c r="AN75" s="718"/>
      <c r="AO75" s="962"/>
      <c r="AP75" s="963"/>
      <c r="AQ75" s="718"/>
      <c r="AR75" s="718"/>
      <c r="AS75" s="718"/>
      <c r="AT75" s="962"/>
      <c r="AU75" s="963"/>
      <c r="AV75" s="718"/>
      <c r="AW75" s="718"/>
      <c r="AX75" s="718"/>
      <c r="AY75" s="962"/>
      <c r="AZ75" s="960"/>
      <c r="BA75" s="960"/>
      <c r="BB75" s="960"/>
      <c r="BC75" s="960"/>
      <c r="BD75" s="961"/>
      <c r="BE75" s="55"/>
      <c r="BF75" s="55"/>
      <c r="BG75" s="55"/>
      <c r="BH75" s="55"/>
      <c r="BI75" s="55"/>
      <c r="BJ75" s="55"/>
      <c r="BK75" s="55"/>
      <c r="BL75" s="55"/>
      <c r="BM75" s="55"/>
      <c r="BN75" s="55"/>
      <c r="BO75" s="55"/>
      <c r="BP75" s="55"/>
      <c r="BQ75" s="52">
        <v>69</v>
      </c>
      <c r="BR75" s="73"/>
      <c r="BS75" s="929"/>
      <c r="BT75" s="930"/>
      <c r="BU75" s="930"/>
      <c r="BV75" s="930"/>
      <c r="BW75" s="930"/>
      <c r="BX75" s="930"/>
      <c r="BY75" s="930"/>
      <c r="BZ75" s="930"/>
      <c r="CA75" s="930"/>
      <c r="CB75" s="930"/>
      <c r="CC75" s="930"/>
      <c r="CD75" s="930"/>
      <c r="CE75" s="930"/>
      <c r="CF75" s="930"/>
      <c r="CG75" s="931"/>
      <c r="CH75" s="932"/>
      <c r="CI75" s="933"/>
      <c r="CJ75" s="933"/>
      <c r="CK75" s="933"/>
      <c r="CL75" s="934"/>
      <c r="CM75" s="932"/>
      <c r="CN75" s="933"/>
      <c r="CO75" s="933"/>
      <c r="CP75" s="933"/>
      <c r="CQ75" s="934"/>
      <c r="CR75" s="932"/>
      <c r="CS75" s="933"/>
      <c r="CT75" s="933"/>
      <c r="CU75" s="933"/>
      <c r="CV75" s="934"/>
      <c r="CW75" s="932"/>
      <c r="CX75" s="933"/>
      <c r="CY75" s="933"/>
      <c r="CZ75" s="933"/>
      <c r="DA75" s="934"/>
      <c r="DB75" s="932"/>
      <c r="DC75" s="933"/>
      <c r="DD75" s="933"/>
      <c r="DE75" s="933"/>
      <c r="DF75" s="934"/>
      <c r="DG75" s="932"/>
      <c r="DH75" s="933"/>
      <c r="DI75" s="933"/>
      <c r="DJ75" s="933"/>
      <c r="DK75" s="934"/>
      <c r="DL75" s="932"/>
      <c r="DM75" s="933"/>
      <c r="DN75" s="933"/>
      <c r="DO75" s="933"/>
      <c r="DP75" s="934"/>
      <c r="DQ75" s="932"/>
      <c r="DR75" s="933"/>
      <c r="DS75" s="933"/>
      <c r="DT75" s="933"/>
      <c r="DU75" s="934"/>
      <c r="DV75" s="929"/>
      <c r="DW75" s="930"/>
      <c r="DX75" s="930"/>
      <c r="DY75" s="930"/>
      <c r="DZ75" s="935"/>
      <c r="EA75" s="48"/>
    </row>
    <row r="76" spans="1:131" ht="26.25" customHeight="1" x14ac:dyDescent="0.15">
      <c r="A76" s="52">
        <v>9</v>
      </c>
      <c r="B76" s="714"/>
      <c r="C76" s="715"/>
      <c r="D76" s="715"/>
      <c r="E76" s="715"/>
      <c r="F76" s="715"/>
      <c r="G76" s="715"/>
      <c r="H76" s="715"/>
      <c r="I76" s="715"/>
      <c r="J76" s="715"/>
      <c r="K76" s="715"/>
      <c r="L76" s="715"/>
      <c r="M76" s="715"/>
      <c r="N76" s="715"/>
      <c r="O76" s="715"/>
      <c r="P76" s="716"/>
      <c r="Q76" s="717"/>
      <c r="R76" s="718"/>
      <c r="S76" s="718"/>
      <c r="T76" s="718"/>
      <c r="U76" s="962"/>
      <c r="V76" s="963"/>
      <c r="W76" s="718"/>
      <c r="X76" s="718"/>
      <c r="Y76" s="718"/>
      <c r="Z76" s="962"/>
      <c r="AA76" s="963"/>
      <c r="AB76" s="718"/>
      <c r="AC76" s="718"/>
      <c r="AD76" s="718"/>
      <c r="AE76" s="962"/>
      <c r="AF76" s="963"/>
      <c r="AG76" s="718"/>
      <c r="AH76" s="718"/>
      <c r="AI76" s="718"/>
      <c r="AJ76" s="962"/>
      <c r="AK76" s="963"/>
      <c r="AL76" s="718"/>
      <c r="AM76" s="718"/>
      <c r="AN76" s="718"/>
      <c r="AO76" s="962"/>
      <c r="AP76" s="963"/>
      <c r="AQ76" s="718"/>
      <c r="AR76" s="718"/>
      <c r="AS76" s="718"/>
      <c r="AT76" s="962"/>
      <c r="AU76" s="963"/>
      <c r="AV76" s="718"/>
      <c r="AW76" s="718"/>
      <c r="AX76" s="718"/>
      <c r="AY76" s="962"/>
      <c r="AZ76" s="960"/>
      <c r="BA76" s="960"/>
      <c r="BB76" s="960"/>
      <c r="BC76" s="960"/>
      <c r="BD76" s="961"/>
      <c r="BE76" s="55"/>
      <c r="BF76" s="55"/>
      <c r="BG76" s="55"/>
      <c r="BH76" s="55"/>
      <c r="BI76" s="55"/>
      <c r="BJ76" s="55"/>
      <c r="BK76" s="55"/>
      <c r="BL76" s="55"/>
      <c r="BM76" s="55"/>
      <c r="BN76" s="55"/>
      <c r="BO76" s="55"/>
      <c r="BP76" s="55"/>
      <c r="BQ76" s="52">
        <v>70</v>
      </c>
      <c r="BR76" s="73"/>
      <c r="BS76" s="929"/>
      <c r="BT76" s="930"/>
      <c r="BU76" s="930"/>
      <c r="BV76" s="930"/>
      <c r="BW76" s="930"/>
      <c r="BX76" s="930"/>
      <c r="BY76" s="930"/>
      <c r="BZ76" s="930"/>
      <c r="CA76" s="930"/>
      <c r="CB76" s="930"/>
      <c r="CC76" s="930"/>
      <c r="CD76" s="930"/>
      <c r="CE76" s="930"/>
      <c r="CF76" s="930"/>
      <c r="CG76" s="931"/>
      <c r="CH76" s="932"/>
      <c r="CI76" s="933"/>
      <c r="CJ76" s="933"/>
      <c r="CK76" s="933"/>
      <c r="CL76" s="934"/>
      <c r="CM76" s="932"/>
      <c r="CN76" s="933"/>
      <c r="CO76" s="933"/>
      <c r="CP76" s="933"/>
      <c r="CQ76" s="934"/>
      <c r="CR76" s="932"/>
      <c r="CS76" s="933"/>
      <c r="CT76" s="933"/>
      <c r="CU76" s="933"/>
      <c r="CV76" s="934"/>
      <c r="CW76" s="932"/>
      <c r="CX76" s="933"/>
      <c r="CY76" s="933"/>
      <c r="CZ76" s="933"/>
      <c r="DA76" s="934"/>
      <c r="DB76" s="932"/>
      <c r="DC76" s="933"/>
      <c r="DD76" s="933"/>
      <c r="DE76" s="933"/>
      <c r="DF76" s="934"/>
      <c r="DG76" s="932"/>
      <c r="DH76" s="933"/>
      <c r="DI76" s="933"/>
      <c r="DJ76" s="933"/>
      <c r="DK76" s="934"/>
      <c r="DL76" s="932"/>
      <c r="DM76" s="933"/>
      <c r="DN76" s="933"/>
      <c r="DO76" s="933"/>
      <c r="DP76" s="934"/>
      <c r="DQ76" s="932"/>
      <c r="DR76" s="933"/>
      <c r="DS76" s="933"/>
      <c r="DT76" s="933"/>
      <c r="DU76" s="934"/>
      <c r="DV76" s="929"/>
      <c r="DW76" s="930"/>
      <c r="DX76" s="930"/>
      <c r="DY76" s="930"/>
      <c r="DZ76" s="935"/>
      <c r="EA76" s="48"/>
    </row>
    <row r="77" spans="1:131" ht="26.25" customHeight="1" x14ac:dyDescent="0.15">
      <c r="A77" s="52">
        <v>10</v>
      </c>
      <c r="B77" s="714"/>
      <c r="C77" s="715"/>
      <c r="D77" s="715"/>
      <c r="E77" s="715"/>
      <c r="F77" s="715"/>
      <c r="G77" s="715"/>
      <c r="H77" s="715"/>
      <c r="I77" s="715"/>
      <c r="J77" s="715"/>
      <c r="K77" s="715"/>
      <c r="L77" s="715"/>
      <c r="M77" s="715"/>
      <c r="N77" s="715"/>
      <c r="O77" s="715"/>
      <c r="P77" s="716"/>
      <c r="Q77" s="717"/>
      <c r="R77" s="718"/>
      <c r="S77" s="718"/>
      <c r="T77" s="718"/>
      <c r="U77" s="962"/>
      <c r="V77" s="963"/>
      <c r="W77" s="718"/>
      <c r="X77" s="718"/>
      <c r="Y77" s="718"/>
      <c r="Z77" s="962"/>
      <c r="AA77" s="963"/>
      <c r="AB77" s="718"/>
      <c r="AC77" s="718"/>
      <c r="AD77" s="718"/>
      <c r="AE77" s="962"/>
      <c r="AF77" s="963"/>
      <c r="AG77" s="718"/>
      <c r="AH77" s="718"/>
      <c r="AI77" s="718"/>
      <c r="AJ77" s="962"/>
      <c r="AK77" s="963"/>
      <c r="AL77" s="718"/>
      <c r="AM77" s="718"/>
      <c r="AN77" s="718"/>
      <c r="AO77" s="962"/>
      <c r="AP77" s="963"/>
      <c r="AQ77" s="718"/>
      <c r="AR77" s="718"/>
      <c r="AS77" s="718"/>
      <c r="AT77" s="962"/>
      <c r="AU77" s="963"/>
      <c r="AV77" s="718"/>
      <c r="AW77" s="718"/>
      <c r="AX77" s="718"/>
      <c r="AY77" s="962"/>
      <c r="AZ77" s="960"/>
      <c r="BA77" s="960"/>
      <c r="BB77" s="960"/>
      <c r="BC77" s="960"/>
      <c r="BD77" s="961"/>
      <c r="BE77" s="55"/>
      <c r="BF77" s="55"/>
      <c r="BG77" s="55"/>
      <c r="BH77" s="55"/>
      <c r="BI77" s="55"/>
      <c r="BJ77" s="55"/>
      <c r="BK77" s="55"/>
      <c r="BL77" s="55"/>
      <c r="BM77" s="55"/>
      <c r="BN77" s="55"/>
      <c r="BO77" s="55"/>
      <c r="BP77" s="55"/>
      <c r="BQ77" s="52">
        <v>71</v>
      </c>
      <c r="BR77" s="73"/>
      <c r="BS77" s="929"/>
      <c r="BT77" s="930"/>
      <c r="BU77" s="930"/>
      <c r="BV77" s="930"/>
      <c r="BW77" s="930"/>
      <c r="BX77" s="930"/>
      <c r="BY77" s="930"/>
      <c r="BZ77" s="930"/>
      <c r="CA77" s="930"/>
      <c r="CB77" s="930"/>
      <c r="CC77" s="930"/>
      <c r="CD77" s="930"/>
      <c r="CE77" s="930"/>
      <c r="CF77" s="930"/>
      <c r="CG77" s="931"/>
      <c r="CH77" s="932"/>
      <c r="CI77" s="933"/>
      <c r="CJ77" s="933"/>
      <c r="CK77" s="933"/>
      <c r="CL77" s="934"/>
      <c r="CM77" s="932"/>
      <c r="CN77" s="933"/>
      <c r="CO77" s="933"/>
      <c r="CP77" s="933"/>
      <c r="CQ77" s="934"/>
      <c r="CR77" s="932"/>
      <c r="CS77" s="933"/>
      <c r="CT77" s="933"/>
      <c r="CU77" s="933"/>
      <c r="CV77" s="934"/>
      <c r="CW77" s="932"/>
      <c r="CX77" s="933"/>
      <c r="CY77" s="933"/>
      <c r="CZ77" s="933"/>
      <c r="DA77" s="934"/>
      <c r="DB77" s="932"/>
      <c r="DC77" s="933"/>
      <c r="DD77" s="933"/>
      <c r="DE77" s="933"/>
      <c r="DF77" s="934"/>
      <c r="DG77" s="932"/>
      <c r="DH77" s="933"/>
      <c r="DI77" s="933"/>
      <c r="DJ77" s="933"/>
      <c r="DK77" s="934"/>
      <c r="DL77" s="932"/>
      <c r="DM77" s="933"/>
      <c r="DN77" s="933"/>
      <c r="DO77" s="933"/>
      <c r="DP77" s="934"/>
      <c r="DQ77" s="932"/>
      <c r="DR77" s="933"/>
      <c r="DS77" s="933"/>
      <c r="DT77" s="933"/>
      <c r="DU77" s="934"/>
      <c r="DV77" s="929"/>
      <c r="DW77" s="930"/>
      <c r="DX77" s="930"/>
      <c r="DY77" s="930"/>
      <c r="DZ77" s="935"/>
      <c r="EA77" s="48"/>
    </row>
    <row r="78" spans="1:131" ht="26.25" customHeight="1" x14ac:dyDescent="0.15">
      <c r="A78" s="52">
        <v>11</v>
      </c>
      <c r="B78" s="714"/>
      <c r="C78" s="715"/>
      <c r="D78" s="715"/>
      <c r="E78" s="715"/>
      <c r="F78" s="715"/>
      <c r="G78" s="715"/>
      <c r="H78" s="715"/>
      <c r="I78" s="715"/>
      <c r="J78" s="715"/>
      <c r="K78" s="715"/>
      <c r="L78" s="715"/>
      <c r="M78" s="715"/>
      <c r="N78" s="715"/>
      <c r="O78" s="715"/>
      <c r="P78" s="716"/>
      <c r="Q78" s="958"/>
      <c r="R78" s="959"/>
      <c r="S78" s="959"/>
      <c r="T78" s="959"/>
      <c r="U78" s="959"/>
      <c r="V78" s="959"/>
      <c r="W78" s="959"/>
      <c r="X78" s="959"/>
      <c r="Y78" s="959"/>
      <c r="Z78" s="959"/>
      <c r="AA78" s="959"/>
      <c r="AB78" s="959"/>
      <c r="AC78" s="959"/>
      <c r="AD78" s="959"/>
      <c r="AE78" s="959"/>
      <c r="AF78" s="959"/>
      <c r="AG78" s="959"/>
      <c r="AH78" s="959"/>
      <c r="AI78" s="959"/>
      <c r="AJ78" s="959"/>
      <c r="AK78" s="959"/>
      <c r="AL78" s="959"/>
      <c r="AM78" s="959"/>
      <c r="AN78" s="959"/>
      <c r="AO78" s="959"/>
      <c r="AP78" s="959"/>
      <c r="AQ78" s="959"/>
      <c r="AR78" s="959"/>
      <c r="AS78" s="959"/>
      <c r="AT78" s="959"/>
      <c r="AU78" s="959"/>
      <c r="AV78" s="959"/>
      <c r="AW78" s="959"/>
      <c r="AX78" s="959"/>
      <c r="AY78" s="959"/>
      <c r="AZ78" s="960"/>
      <c r="BA78" s="960"/>
      <c r="BB78" s="960"/>
      <c r="BC78" s="960"/>
      <c r="BD78" s="961"/>
      <c r="BE78" s="55"/>
      <c r="BF78" s="55"/>
      <c r="BG78" s="55"/>
      <c r="BH78" s="55"/>
      <c r="BI78" s="55"/>
      <c r="BJ78" s="48"/>
      <c r="BK78" s="48"/>
      <c r="BL78" s="48"/>
      <c r="BM78" s="48"/>
      <c r="BN78" s="48"/>
      <c r="BO78" s="55"/>
      <c r="BP78" s="55"/>
      <c r="BQ78" s="52">
        <v>72</v>
      </c>
      <c r="BR78" s="73"/>
      <c r="BS78" s="929"/>
      <c r="BT78" s="930"/>
      <c r="BU78" s="930"/>
      <c r="BV78" s="930"/>
      <c r="BW78" s="930"/>
      <c r="BX78" s="930"/>
      <c r="BY78" s="930"/>
      <c r="BZ78" s="930"/>
      <c r="CA78" s="930"/>
      <c r="CB78" s="930"/>
      <c r="CC78" s="930"/>
      <c r="CD78" s="930"/>
      <c r="CE78" s="930"/>
      <c r="CF78" s="930"/>
      <c r="CG78" s="931"/>
      <c r="CH78" s="932"/>
      <c r="CI78" s="933"/>
      <c r="CJ78" s="933"/>
      <c r="CK78" s="933"/>
      <c r="CL78" s="934"/>
      <c r="CM78" s="932"/>
      <c r="CN78" s="933"/>
      <c r="CO78" s="933"/>
      <c r="CP78" s="933"/>
      <c r="CQ78" s="934"/>
      <c r="CR78" s="932"/>
      <c r="CS78" s="933"/>
      <c r="CT78" s="933"/>
      <c r="CU78" s="933"/>
      <c r="CV78" s="934"/>
      <c r="CW78" s="932"/>
      <c r="CX78" s="933"/>
      <c r="CY78" s="933"/>
      <c r="CZ78" s="933"/>
      <c r="DA78" s="934"/>
      <c r="DB78" s="932"/>
      <c r="DC78" s="933"/>
      <c r="DD78" s="933"/>
      <c r="DE78" s="933"/>
      <c r="DF78" s="934"/>
      <c r="DG78" s="932"/>
      <c r="DH78" s="933"/>
      <c r="DI78" s="933"/>
      <c r="DJ78" s="933"/>
      <c r="DK78" s="934"/>
      <c r="DL78" s="932"/>
      <c r="DM78" s="933"/>
      <c r="DN78" s="933"/>
      <c r="DO78" s="933"/>
      <c r="DP78" s="934"/>
      <c r="DQ78" s="932"/>
      <c r="DR78" s="933"/>
      <c r="DS78" s="933"/>
      <c r="DT78" s="933"/>
      <c r="DU78" s="934"/>
      <c r="DV78" s="929"/>
      <c r="DW78" s="930"/>
      <c r="DX78" s="930"/>
      <c r="DY78" s="930"/>
      <c r="DZ78" s="935"/>
      <c r="EA78" s="48"/>
    </row>
    <row r="79" spans="1:131" ht="26.25" customHeight="1" x14ac:dyDescent="0.15">
      <c r="A79" s="52">
        <v>12</v>
      </c>
      <c r="B79" s="714"/>
      <c r="C79" s="715"/>
      <c r="D79" s="715"/>
      <c r="E79" s="715"/>
      <c r="F79" s="715"/>
      <c r="G79" s="715"/>
      <c r="H79" s="715"/>
      <c r="I79" s="715"/>
      <c r="J79" s="715"/>
      <c r="K79" s="715"/>
      <c r="L79" s="715"/>
      <c r="M79" s="715"/>
      <c r="N79" s="715"/>
      <c r="O79" s="715"/>
      <c r="P79" s="716"/>
      <c r="Q79" s="958"/>
      <c r="R79" s="959"/>
      <c r="S79" s="959"/>
      <c r="T79" s="959"/>
      <c r="U79" s="959"/>
      <c r="V79" s="959"/>
      <c r="W79" s="959"/>
      <c r="X79" s="959"/>
      <c r="Y79" s="959"/>
      <c r="Z79" s="959"/>
      <c r="AA79" s="959"/>
      <c r="AB79" s="959"/>
      <c r="AC79" s="959"/>
      <c r="AD79" s="959"/>
      <c r="AE79" s="959"/>
      <c r="AF79" s="959"/>
      <c r="AG79" s="959"/>
      <c r="AH79" s="959"/>
      <c r="AI79" s="959"/>
      <c r="AJ79" s="959"/>
      <c r="AK79" s="959"/>
      <c r="AL79" s="959"/>
      <c r="AM79" s="959"/>
      <c r="AN79" s="959"/>
      <c r="AO79" s="959"/>
      <c r="AP79" s="959"/>
      <c r="AQ79" s="959"/>
      <c r="AR79" s="959"/>
      <c r="AS79" s="959"/>
      <c r="AT79" s="959"/>
      <c r="AU79" s="959"/>
      <c r="AV79" s="959"/>
      <c r="AW79" s="959"/>
      <c r="AX79" s="959"/>
      <c r="AY79" s="959"/>
      <c r="AZ79" s="960"/>
      <c r="BA79" s="960"/>
      <c r="BB79" s="960"/>
      <c r="BC79" s="960"/>
      <c r="BD79" s="961"/>
      <c r="BE79" s="55"/>
      <c r="BF79" s="55"/>
      <c r="BG79" s="55"/>
      <c r="BH79" s="55"/>
      <c r="BI79" s="55"/>
      <c r="BJ79" s="48"/>
      <c r="BK79" s="48"/>
      <c r="BL79" s="48"/>
      <c r="BM79" s="48"/>
      <c r="BN79" s="48"/>
      <c r="BO79" s="55"/>
      <c r="BP79" s="55"/>
      <c r="BQ79" s="52">
        <v>73</v>
      </c>
      <c r="BR79" s="73"/>
      <c r="BS79" s="929"/>
      <c r="BT79" s="930"/>
      <c r="BU79" s="930"/>
      <c r="BV79" s="930"/>
      <c r="BW79" s="930"/>
      <c r="BX79" s="930"/>
      <c r="BY79" s="930"/>
      <c r="BZ79" s="930"/>
      <c r="CA79" s="930"/>
      <c r="CB79" s="930"/>
      <c r="CC79" s="930"/>
      <c r="CD79" s="930"/>
      <c r="CE79" s="930"/>
      <c r="CF79" s="930"/>
      <c r="CG79" s="931"/>
      <c r="CH79" s="932"/>
      <c r="CI79" s="933"/>
      <c r="CJ79" s="933"/>
      <c r="CK79" s="933"/>
      <c r="CL79" s="934"/>
      <c r="CM79" s="932"/>
      <c r="CN79" s="933"/>
      <c r="CO79" s="933"/>
      <c r="CP79" s="933"/>
      <c r="CQ79" s="934"/>
      <c r="CR79" s="932"/>
      <c r="CS79" s="933"/>
      <c r="CT79" s="933"/>
      <c r="CU79" s="933"/>
      <c r="CV79" s="934"/>
      <c r="CW79" s="932"/>
      <c r="CX79" s="933"/>
      <c r="CY79" s="933"/>
      <c r="CZ79" s="933"/>
      <c r="DA79" s="934"/>
      <c r="DB79" s="932"/>
      <c r="DC79" s="933"/>
      <c r="DD79" s="933"/>
      <c r="DE79" s="933"/>
      <c r="DF79" s="934"/>
      <c r="DG79" s="932"/>
      <c r="DH79" s="933"/>
      <c r="DI79" s="933"/>
      <c r="DJ79" s="933"/>
      <c r="DK79" s="934"/>
      <c r="DL79" s="932"/>
      <c r="DM79" s="933"/>
      <c r="DN79" s="933"/>
      <c r="DO79" s="933"/>
      <c r="DP79" s="934"/>
      <c r="DQ79" s="932"/>
      <c r="DR79" s="933"/>
      <c r="DS79" s="933"/>
      <c r="DT79" s="933"/>
      <c r="DU79" s="934"/>
      <c r="DV79" s="929"/>
      <c r="DW79" s="930"/>
      <c r="DX79" s="930"/>
      <c r="DY79" s="930"/>
      <c r="DZ79" s="935"/>
      <c r="EA79" s="48"/>
    </row>
    <row r="80" spans="1:131" ht="26.25" customHeight="1" x14ac:dyDescent="0.15">
      <c r="A80" s="52">
        <v>13</v>
      </c>
      <c r="B80" s="714"/>
      <c r="C80" s="715"/>
      <c r="D80" s="715"/>
      <c r="E80" s="715"/>
      <c r="F80" s="715"/>
      <c r="G80" s="715"/>
      <c r="H80" s="715"/>
      <c r="I80" s="715"/>
      <c r="J80" s="715"/>
      <c r="K80" s="715"/>
      <c r="L80" s="715"/>
      <c r="M80" s="715"/>
      <c r="N80" s="715"/>
      <c r="O80" s="715"/>
      <c r="P80" s="716"/>
      <c r="Q80" s="958"/>
      <c r="R80" s="959"/>
      <c r="S80" s="959"/>
      <c r="T80" s="959"/>
      <c r="U80" s="959"/>
      <c r="V80" s="959"/>
      <c r="W80" s="959"/>
      <c r="X80" s="959"/>
      <c r="Y80" s="959"/>
      <c r="Z80" s="959"/>
      <c r="AA80" s="959"/>
      <c r="AB80" s="959"/>
      <c r="AC80" s="959"/>
      <c r="AD80" s="959"/>
      <c r="AE80" s="959"/>
      <c r="AF80" s="959"/>
      <c r="AG80" s="959"/>
      <c r="AH80" s="959"/>
      <c r="AI80" s="959"/>
      <c r="AJ80" s="959"/>
      <c r="AK80" s="959"/>
      <c r="AL80" s="959"/>
      <c r="AM80" s="959"/>
      <c r="AN80" s="959"/>
      <c r="AO80" s="959"/>
      <c r="AP80" s="959"/>
      <c r="AQ80" s="959"/>
      <c r="AR80" s="959"/>
      <c r="AS80" s="959"/>
      <c r="AT80" s="959"/>
      <c r="AU80" s="959"/>
      <c r="AV80" s="959"/>
      <c r="AW80" s="959"/>
      <c r="AX80" s="959"/>
      <c r="AY80" s="959"/>
      <c r="AZ80" s="960"/>
      <c r="BA80" s="960"/>
      <c r="BB80" s="960"/>
      <c r="BC80" s="960"/>
      <c r="BD80" s="961"/>
      <c r="BE80" s="55"/>
      <c r="BF80" s="55"/>
      <c r="BG80" s="55"/>
      <c r="BH80" s="55"/>
      <c r="BI80" s="55"/>
      <c r="BJ80" s="55"/>
      <c r="BK80" s="55"/>
      <c r="BL80" s="55"/>
      <c r="BM80" s="55"/>
      <c r="BN80" s="55"/>
      <c r="BO80" s="55"/>
      <c r="BP80" s="55"/>
      <c r="BQ80" s="52">
        <v>74</v>
      </c>
      <c r="BR80" s="73"/>
      <c r="BS80" s="929"/>
      <c r="BT80" s="930"/>
      <c r="BU80" s="930"/>
      <c r="BV80" s="930"/>
      <c r="BW80" s="930"/>
      <c r="BX80" s="930"/>
      <c r="BY80" s="930"/>
      <c r="BZ80" s="930"/>
      <c r="CA80" s="930"/>
      <c r="CB80" s="930"/>
      <c r="CC80" s="930"/>
      <c r="CD80" s="930"/>
      <c r="CE80" s="930"/>
      <c r="CF80" s="930"/>
      <c r="CG80" s="931"/>
      <c r="CH80" s="932"/>
      <c r="CI80" s="933"/>
      <c r="CJ80" s="933"/>
      <c r="CK80" s="933"/>
      <c r="CL80" s="934"/>
      <c r="CM80" s="932"/>
      <c r="CN80" s="933"/>
      <c r="CO80" s="933"/>
      <c r="CP80" s="933"/>
      <c r="CQ80" s="934"/>
      <c r="CR80" s="932"/>
      <c r="CS80" s="933"/>
      <c r="CT80" s="933"/>
      <c r="CU80" s="933"/>
      <c r="CV80" s="934"/>
      <c r="CW80" s="932"/>
      <c r="CX80" s="933"/>
      <c r="CY80" s="933"/>
      <c r="CZ80" s="933"/>
      <c r="DA80" s="934"/>
      <c r="DB80" s="932"/>
      <c r="DC80" s="933"/>
      <c r="DD80" s="933"/>
      <c r="DE80" s="933"/>
      <c r="DF80" s="934"/>
      <c r="DG80" s="932"/>
      <c r="DH80" s="933"/>
      <c r="DI80" s="933"/>
      <c r="DJ80" s="933"/>
      <c r="DK80" s="934"/>
      <c r="DL80" s="932"/>
      <c r="DM80" s="933"/>
      <c r="DN80" s="933"/>
      <c r="DO80" s="933"/>
      <c r="DP80" s="934"/>
      <c r="DQ80" s="932"/>
      <c r="DR80" s="933"/>
      <c r="DS80" s="933"/>
      <c r="DT80" s="933"/>
      <c r="DU80" s="934"/>
      <c r="DV80" s="929"/>
      <c r="DW80" s="930"/>
      <c r="DX80" s="930"/>
      <c r="DY80" s="930"/>
      <c r="DZ80" s="935"/>
      <c r="EA80" s="48"/>
    </row>
    <row r="81" spans="1:131" ht="26.25" customHeight="1" x14ac:dyDescent="0.15">
      <c r="A81" s="52">
        <v>14</v>
      </c>
      <c r="B81" s="714"/>
      <c r="C81" s="715"/>
      <c r="D81" s="715"/>
      <c r="E81" s="715"/>
      <c r="F81" s="715"/>
      <c r="G81" s="715"/>
      <c r="H81" s="715"/>
      <c r="I81" s="715"/>
      <c r="J81" s="715"/>
      <c r="K81" s="715"/>
      <c r="L81" s="715"/>
      <c r="M81" s="715"/>
      <c r="N81" s="715"/>
      <c r="O81" s="715"/>
      <c r="P81" s="716"/>
      <c r="Q81" s="958"/>
      <c r="R81" s="959"/>
      <c r="S81" s="959"/>
      <c r="T81" s="959"/>
      <c r="U81" s="959"/>
      <c r="V81" s="959"/>
      <c r="W81" s="959"/>
      <c r="X81" s="959"/>
      <c r="Y81" s="959"/>
      <c r="Z81" s="959"/>
      <c r="AA81" s="959"/>
      <c r="AB81" s="959"/>
      <c r="AC81" s="959"/>
      <c r="AD81" s="959"/>
      <c r="AE81" s="959"/>
      <c r="AF81" s="959"/>
      <c r="AG81" s="959"/>
      <c r="AH81" s="959"/>
      <c r="AI81" s="959"/>
      <c r="AJ81" s="959"/>
      <c r="AK81" s="959"/>
      <c r="AL81" s="959"/>
      <c r="AM81" s="959"/>
      <c r="AN81" s="959"/>
      <c r="AO81" s="959"/>
      <c r="AP81" s="959"/>
      <c r="AQ81" s="959"/>
      <c r="AR81" s="959"/>
      <c r="AS81" s="959"/>
      <c r="AT81" s="959"/>
      <c r="AU81" s="959"/>
      <c r="AV81" s="959"/>
      <c r="AW81" s="959"/>
      <c r="AX81" s="959"/>
      <c r="AY81" s="959"/>
      <c r="AZ81" s="960"/>
      <c r="BA81" s="960"/>
      <c r="BB81" s="960"/>
      <c r="BC81" s="960"/>
      <c r="BD81" s="961"/>
      <c r="BE81" s="55"/>
      <c r="BF81" s="55"/>
      <c r="BG81" s="55"/>
      <c r="BH81" s="55"/>
      <c r="BI81" s="55"/>
      <c r="BJ81" s="55"/>
      <c r="BK81" s="55"/>
      <c r="BL81" s="55"/>
      <c r="BM81" s="55"/>
      <c r="BN81" s="55"/>
      <c r="BO81" s="55"/>
      <c r="BP81" s="55"/>
      <c r="BQ81" s="52">
        <v>75</v>
      </c>
      <c r="BR81" s="73"/>
      <c r="BS81" s="929"/>
      <c r="BT81" s="930"/>
      <c r="BU81" s="930"/>
      <c r="BV81" s="930"/>
      <c r="BW81" s="930"/>
      <c r="BX81" s="930"/>
      <c r="BY81" s="930"/>
      <c r="BZ81" s="930"/>
      <c r="CA81" s="930"/>
      <c r="CB81" s="930"/>
      <c r="CC81" s="930"/>
      <c r="CD81" s="930"/>
      <c r="CE81" s="930"/>
      <c r="CF81" s="930"/>
      <c r="CG81" s="931"/>
      <c r="CH81" s="932"/>
      <c r="CI81" s="933"/>
      <c r="CJ81" s="933"/>
      <c r="CK81" s="933"/>
      <c r="CL81" s="934"/>
      <c r="CM81" s="932"/>
      <c r="CN81" s="933"/>
      <c r="CO81" s="933"/>
      <c r="CP81" s="933"/>
      <c r="CQ81" s="934"/>
      <c r="CR81" s="932"/>
      <c r="CS81" s="933"/>
      <c r="CT81" s="933"/>
      <c r="CU81" s="933"/>
      <c r="CV81" s="934"/>
      <c r="CW81" s="932"/>
      <c r="CX81" s="933"/>
      <c r="CY81" s="933"/>
      <c r="CZ81" s="933"/>
      <c r="DA81" s="934"/>
      <c r="DB81" s="932"/>
      <c r="DC81" s="933"/>
      <c r="DD81" s="933"/>
      <c r="DE81" s="933"/>
      <c r="DF81" s="934"/>
      <c r="DG81" s="932"/>
      <c r="DH81" s="933"/>
      <c r="DI81" s="933"/>
      <c r="DJ81" s="933"/>
      <c r="DK81" s="934"/>
      <c r="DL81" s="932"/>
      <c r="DM81" s="933"/>
      <c r="DN81" s="933"/>
      <c r="DO81" s="933"/>
      <c r="DP81" s="934"/>
      <c r="DQ81" s="932"/>
      <c r="DR81" s="933"/>
      <c r="DS81" s="933"/>
      <c r="DT81" s="933"/>
      <c r="DU81" s="934"/>
      <c r="DV81" s="929"/>
      <c r="DW81" s="930"/>
      <c r="DX81" s="930"/>
      <c r="DY81" s="930"/>
      <c r="DZ81" s="935"/>
      <c r="EA81" s="48"/>
    </row>
    <row r="82" spans="1:131" ht="26.25" customHeight="1" x14ac:dyDescent="0.15">
      <c r="A82" s="52">
        <v>15</v>
      </c>
      <c r="B82" s="714"/>
      <c r="C82" s="715"/>
      <c r="D82" s="715"/>
      <c r="E82" s="715"/>
      <c r="F82" s="715"/>
      <c r="G82" s="715"/>
      <c r="H82" s="715"/>
      <c r="I82" s="715"/>
      <c r="J82" s="715"/>
      <c r="K82" s="715"/>
      <c r="L82" s="715"/>
      <c r="M82" s="715"/>
      <c r="N82" s="715"/>
      <c r="O82" s="715"/>
      <c r="P82" s="716"/>
      <c r="Q82" s="958"/>
      <c r="R82" s="959"/>
      <c r="S82" s="959"/>
      <c r="T82" s="959"/>
      <c r="U82" s="959"/>
      <c r="V82" s="959"/>
      <c r="W82" s="959"/>
      <c r="X82" s="959"/>
      <c r="Y82" s="959"/>
      <c r="Z82" s="959"/>
      <c r="AA82" s="959"/>
      <c r="AB82" s="959"/>
      <c r="AC82" s="959"/>
      <c r="AD82" s="959"/>
      <c r="AE82" s="959"/>
      <c r="AF82" s="959"/>
      <c r="AG82" s="959"/>
      <c r="AH82" s="959"/>
      <c r="AI82" s="959"/>
      <c r="AJ82" s="959"/>
      <c r="AK82" s="959"/>
      <c r="AL82" s="959"/>
      <c r="AM82" s="959"/>
      <c r="AN82" s="959"/>
      <c r="AO82" s="959"/>
      <c r="AP82" s="959"/>
      <c r="AQ82" s="959"/>
      <c r="AR82" s="959"/>
      <c r="AS82" s="959"/>
      <c r="AT82" s="959"/>
      <c r="AU82" s="959"/>
      <c r="AV82" s="959"/>
      <c r="AW82" s="959"/>
      <c r="AX82" s="959"/>
      <c r="AY82" s="959"/>
      <c r="AZ82" s="960"/>
      <c r="BA82" s="960"/>
      <c r="BB82" s="960"/>
      <c r="BC82" s="960"/>
      <c r="BD82" s="961"/>
      <c r="BE82" s="55"/>
      <c r="BF82" s="55"/>
      <c r="BG82" s="55"/>
      <c r="BH82" s="55"/>
      <c r="BI82" s="55"/>
      <c r="BJ82" s="55"/>
      <c r="BK82" s="55"/>
      <c r="BL82" s="55"/>
      <c r="BM82" s="55"/>
      <c r="BN82" s="55"/>
      <c r="BO82" s="55"/>
      <c r="BP82" s="55"/>
      <c r="BQ82" s="52">
        <v>76</v>
      </c>
      <c r="BR82" s="73"/>
      <c r="BS82" s="929"/>
      <c r="BT82" s="930"/>
      <c r="BU82" s="930"/>
      <c r="BV82" s="930"/>
      <c r="BW82" s="930"/>
      <c r="BX82" s="930"/>
      <c r="BY82" s="930"/>
      <c r="BZ82" s="930"/>
      <c r="CA82" s="930"/>
      <c r="CB82" s="930"/>
      <c r="CC82" s="930"/>
      <c r="CD82" s="930"/>
      <c r="CE82" s="930"/>
      <c r="CF82" s="930"/>
      <c r="CG82" s="931"/>
      <c r="CH82" s="932"/>
      <c r="CI82" s="933"/>
      <c r="CJ82" s="933"/>
      <c r="CK82" s="933"/>
      <c r="CL82" s="934"/>
      <c r="CM82" s="932"/>
      <c r="CN82" s="933"/>
      <c r="CO82" s="933"/>
      <c r="CP82" s="933"/>
      <c r="CQ82" s="934"/>
      <c r="CR82" s="932"/>
      <c r="CS82" s="933"/>
      <c r="CT82" s="933"/>
      <c r="CU82" s="933"/>
      <c r="CV82" s="934"/>
      <c r="CW82" s="932"/>
      <c r="CX82" s="933"/>
      <c r="CY82" s="933"/>
      <c r="CZ82" s="933"/>
      <c r="DA82" s="934"/>
      <c r="DB82" s="932"/>
      <c r="DC82" s="933"/>
      <c r="DD82" s="933"/>
      <c r="DE82" s="933"/>
      <c r="DF82" s="934"/>
      <c r="DG82" s="932"/>
      <c r="DH82" s="933"/>
      <c r="DI82" s="933"/>
      <c r="DJ82" s="933"/>
      <c r="DK82" s="934"/>
      <c r="DL82" s="932"/>
      <c r="DM82" s="933"/>
      <c r="DN82" s="933"/>
      <c r="DO82" s="933"/>
      <c r="DP82" s="934"/>
      <c r="DQ82" s="932"/>
      <c r="DR82" s="933"/>
      <c r="DS82" s="933"/>
      <c r="DT82" s="933"/>
      <c r="DU82" s="934"/>
      <c r="DV82" s="929"/>
      <c r="DW82" s="930"/>
      <c r="DX82" s="930"/>
      <c r="DY82" s="930"/>
      <c r="DZ82" s="935"/>
      <c r="EA82" s="48"/>
    </row>
    <row r="83" spans="1:131" ht="26.25" customHeight="1" x14ac:dyDescent="0.15">
      <c r="A83" s="52">
        <v>16</v>
      </c>
      <c r="B83" s="714"/>
      <c r="C83" s="715"/>
      <c r="D83" s="715"/>
      <c r="E83" s="715"/>
      <c r="F83" s="715"/>
      <c r="G83" s="715"/>
      <c r="H83" s="715"/>
      <c r="I83" s="715"/>
      <c r="J83" s="715"/>
      <c r="K83" s="715"/>
      <c r="L83" s="715"/>
      <c r="M83" s="715"/>
      <c r="N83" s="715"/>
      <c r="O83" s="715"/>
      <c r="P83" s="716"/>
      <c r="Q83" s="958"/>
      <c r="R83" s="959"/>
      <c r="S83" s="959"/>
      <c r="T83" s="959"/>
      <c r="U83" s="959"/>
      <c r="V83" s="959"/>
      <c r="W83" s="959"/>
      <c r="X83" s="959"/>
      <c r="Y83" s="959"/>
      <c r="Z83" s="959"/>
      <c r="AA83" s="959"/>
      <c r="AB83" s="959"/>
      <c r="AC83" s="959"/>
      <c r="AD83" s="959"/>
      <c r="AE83" s="959"/>
      <c r="AF83" s="959"/>
      <c r="AG83" s="959"/>
      <c r="AH83" s="959"/>
      <c r="AI83" s="959"/>
      <c r="AJ83" s="959"/>
      <c r="AK83" s="959"/>
      <c r="AL83" s="959"/>
      <c r="AM83" s="959"/>
      <c r="AN83" s="959"/>
      <c r="AO83" s="959"/>
      <c r="AP83" s="959"/>
      <c r="AQ83" s="959"/>
      <c r="AR83" s="959"/>
      <c r="AS83" s="959"/>
      <c r="AT83" s="959"/>
      <c r="AU83" s="959"/>
      <c r="AV83" s="959"/>
      <c r="AW83" s="959"/>
      <c r="AX83" s="959"/>
      <c r="AY83" s="959"/>
      <c r="AZ83" s="960"/>
      <c r="BA83" s="960"/>
      <c r="BB83" s="960"/>
      <c r="BC83" s="960"/>
      <c r="BD83" s="961"/>
      <c r="BE83" s="55"/>
      <c r="BF83" s="55"/>
      <c r="BG83" s="55"/>
      <c r="BH83" s="55"/>
      <c r="BI83" s="55"/>
      <c r="BJ83" s="55"/>
      <c r="BK83" s="55"/>
      <c r="BL83" s="55"/>
      <c r="BM83" s="55"/>
      <c r="BN83" s="55"/>
      <c r="BO83" s="55"/>
      <c r="BP83" s="55"/>
      <c r="BQ83" s="52">
        <v>77</v>
      </c>
      <c r="BR83" s="73"/>
      <c r="BS83" s="929"/>
      <c r="BT83" s="930"/>
      <c r="BU83" s="930"/>
      <c r="BV83" s="930"/>
      <c r="BW83" s="930"/>
      <c r="BX83" s="930"/>
      <c r="BY83" s="930"/>
      <c r="BZ83" s="930"/>
      <c r="CA83" s="930"/>
      <c r="CB83" s="930"/>
      <c r="CC83" s="930"/>
      <c r="CD83" s="930"/>
      <c r="CE83" s="930"/>
      <c r="CF83" s="930"/>
      <c r="CG83" s="931"/>
      <c r="CH83" s="932"/>
      <c r="CI83" s="933"/>
      <c r="CJ83" s="933"/>
      <c r="CK83" s="933"/>
      <c r="CL83" s="934"/>
      <c r="CM83" s="932"/>
      <c r="CN83" s="933"/>
      <c r="CO83" s="933"/>
      <c r="CP83" s="933"/>
      <c r="CQ83" s="934"/>
      <c r="CR83" s="932"/>
      <c r="CS83" s="933"/>
      <c r="CT83" s="933"/>
      <c r="CU83" s="933"/>
      <c r="CV83" s="934"/>
      <c r="CW83" s="932"/>
      <c r="CX83" s="933"/>
      <c r="CY83" s="933"/>
      <c r="CZ83" s="933"/>
      <c r="DA83" s="934"/>
      <c r="DB83" s="932"/>
      <c r="DC83" s="933"/>
      <c r="DD83" s="933"/>
      <c r="DE83" s="933"/>
      <c r="DF83" s="934"/>
      <c r="DG83" s="932"/>
      <c r="DH83" s="933"/>
      <c r="DI83" s="933"/>
      <c r="DJ83" s="933"/>
      <c r="DK83" s="934"/>
      <c r="DL83" s="932"/>
      <c r="DM83" s="933"/>
      <c r="DN83" s="933"/>
      <c r="DO83" s="933"/>
      <c r="DP83" s="934"/>
      <c r="DQ83" s="932"/>
      <c r="DR83" s="933"/>
      <c r="DS83" s="933"/>
      <c r="DT83" s="933"/>
      <c r="DU83" s="934"/>
      <c r="DV83" s="929"/>
      <c r="DW83" s="930"/>
      <c r="DX83" s="930"/>
      <c r="DY83" s="930"/>
      <c r="DZ83" s="935"/>
      <c r="EA83" s="48"/>
    </row>
    <row r="84" spans="1:131" ht="26.25" customHeight="1" x14ac:dyDescent="0.15">
      <c r="A84" s="52">
        <v>17</v>
      </c>
      <c r="B84" s="714"/>
      <c r="C84" s="715"/>
      <c r="D84" s="715"/>
      <c r="E84" s="715"/>
      <c r="F84" s="715"/>
      <c r="G84" s="715"/>
      <c r="H84" s="715"/>
      <c r="I84" s="715"/>
      <c r="J84" s="715"/>
      <c r="K84" s="715"/>
      <c r="L84" s="715"/>
      <c r="M84" s="715"/>
      <c r="N84" s="715"/>
      <c r="O84" s="715"/>
      <c r="P84" s="716"/>
      <c r="Q84" s="958"/>
      <c r="R84" s="959"/>
      <c r="S84" s="959"/>
      <c r="T84" s="959"/>
      <c r="U84" s="959"/>
      <c r="V84" s="959"/>
      <c r="W84" s="959"/>
      <c r="X84" s="959"/>
      <c r="Y84" s="959"/>
      <c r="Z84" s="959"/>
      <c r="AA84" s="959"/>
      <c r="AB84" s="959"/>
      <c r="AC84" s="959"/>
      <c r="AD84" s="959"/>
      <c r="AE84" s="959"/>
      <c r="AF84" s="959"/>
      <c r="AG84" s="959"/>
      <c r="AH84" s="959"/>
      <c r="AI84" s="959"/>
      <c r="AJ84" s="959"/>
      <c r="AK84" s="959"/>
      <c r="AL84" s="959"/>
      <c r="AM84" s="959"/>
      <c r="AN84" s="959"/>
      <c r="AO84" s="959"/>
      <c r="AP84" s="959"/>
      <c r="AQ84" s="959"/>
      <c r="AR84" s="959"/>
      <c r="AS84" s="959"/>
      <c r="AT84" s="959"/>
      <c r="AU84" s="959"/>
      <c r="AV84" s="959"/>
      <c r="AW84" s="959"/>
      <c r="AX84" s="959"/>
      <c r="AY84" s="959"/>
      <c r="AZ84" s="960"/>
      <c r="BA84" s="960"/>
      <c r="BB84" s="960"/>
      <c r="BC84" s="960"/>
      <c r="BD84" s="961"/>
      <c r="BE84" s="55"/>
      <c r="BF84" s="55"/>
      <c r="BG84" s="55"/>
      <c r="BH84" s="55"/>
      <c r="BI84" s="55"/>
      <c r="BJ84" s="55"/>
      <c r="BK84" s="55"/>
      <c r="BL84" s="55"/>
      <c r="BM84" s="55"/>
      <c r="BN84" s="55"/>
      <c r="BO84" s="55"/>
      <c r="BP84" s="55"/>
      <c r="BQ84" s="52">
        <v>78</v>
      </c>
      <c r="BR84" s="73"/>
      <c r="BS84" s="929"/>
      <c r="BT84" s="930"/>
      <c r="BU84" s="930"/>
      <c r="BV84" s="930"/>
      <c r="BW84" s="930"/>
      <c r="BX84" s="930"/>
      <c r="BY84" s="930"/>
      <c r="BZ84" s="930"/>
      <c r="CA84" s="930"/>
      <c r="CB84" s="930"/>
      <c r="CC84" s="930"/>
      <c r="CD84" s="930"/>
      <c r="CE84" s="930"/>
      <c r="CF84" s="930"/>
      <c r="CG84" s="931"/>
      <c r="CH84" s="932"/>
      <c r="CI84" s="933"/>
      <c r="CJ84" s="933"/>
      <c r="CK84" s="933"/>
      <c r="CL84" s="934"/>
      <c r="CM84" s="932"/>
      <c r="CN84" s="933"/>
      <c r="CO84" s="933"/>
      <c r="CP84" s="933"/>
      <c r="CQ84" s="934"/>
      <c r="CR84" s="932"/>
      <c r="CS84" s="933"/>
      <c r="CT84" s="933"/>
      <c r="CU84" s="933"/>
      <c r="CV84" s="934"/>
      <c r="CW84" s="932"/>
      <c r="CX84" s="933"/>
      <c r="CY84" s="933"/>
      <c r="CZ84" s="933"/>
      <c r="DA84" s="934"/>
      <c r="DB84" s="932"/>
      <c r="DC84" s="933"/>
      <c r="DD84" s="933"/>
      <c r="DE84" s="933"/>
      <c r="DF84" s="934"/>
      <c r="DG84" s="932"/>
      <c r="DH84" s="933"/>
      <c r="DI84" s="933"/>
      <c r="DJ84" s="933"/>
      <c r="DK84" s="934"/>
      <c r="DL84" s="932"/>
      <c r="DM84" s="933"/>
      <c r="DN84" s="933"/>
      <c r="DO84" s="933"/>
      <c r="DP84" s="934"/>
      <c r="DQ84" s="932"/>
      <c r="DR84" s="933"/>
      <c r="DS84" s="933"/>
      <c r="DT84" s="933"/>
      <c r="DU84" s="934"/>
      <c r="DV84" s="929"/>
      <c r="DW84" s="930"/>
      <c r="DX84" s="930"/>
      <c r="DY84" s="930"/>
      <c r="DZ84" s="935"/>
      <c r="EA84" s="48"/>
    </row>
    <row r="85" spans="1:131" ht="26.25" customHeight="1" x14ac:dyDescent="0.15">
      <c r="A85" s="52">
        <v>18</v>
      </c>
      <c r="B85" s="714"/>
      <c r="C85" s="715"/>
      <c r="D85" s="715"/>
      <c r="E85" s="715"/>
      <c r="F85" s="715"/>
      <c r="G85" s="715"/>
      <c r="H85" s="715"/>
      <c r="I85" s="715"/>
      <c r="J85" s="715"/>
      <c r="K85" s="715"/>
      <c r="L85" s="715"/>
      <c r="M85" s="715"/>
      <c r="N85" s="715"/>
      <c r="O85" s="715"/>
      <c r="P85" s="716"/>
      <c r="Q85" s="958"/>
      <c r="R85" s="959"/>
      <c r="S85" s="959"/>
      <c r="T85" s="959"/>
      <c r="U85" s="959"/>
      <c r="V85" s="959"/>
      <c r="W85" s="959"/>
      <c r="X85" s="959"/>
      <c r="Y85" s="959"/>
      <c r="Z85" s="959"/>
      <c r="AA85" s="959"/>
      <c r="AB85" s="959"/>
      <c r="AC85" s="959"/>
      <c r="AD85" s="959"/>
      <c r="AE85" s="959"/>
      <c r="AF85" s="959"/>
      <c r="AG85" s="959"/>
      <c r="AH85" s="959"/>
      <c r="AI85" s="959"/>
      <c r="AJ85" s="959"/>
      <c r="AK85" s="959"/>
      <c r="AL85" s="959"/>
      <c r="AM85" s="959"/>
      <c r="AN85" s="959"/>
      <c r="AO85" s="959"/>
      <c r="AP85" s="959"/>
      <c r="AQ85" s="959"/>
      <c r="AR85" s="959"/>
      <c r="AS85" s="959"/>
      <c r="AT85" s="959"/>
      <c r="AU85" s="959"/>
      <c r="AV85" s="959"/>
      <c r="AW85" s="959"/>
      <c r="AX85" s="959"/>
      <c r="AY85" s="959"/>
      <c r="AZ85" s="960"/>
      <c r="BA85" s="960"/>
      <c r="BB85" s="960"/>
      <c r="BC85" s="960"/>
      <c r="BD85" s="961"/>
      <c r="BE85" s="55"/>
      <c r="BF85" s="55"/>
      <c r="BG85" s="55"/>
      <c r="BH85" s="55"/>
      <c r="BI85" s="55"/>
      <c r="BJ85" s="55"/>
      <c r="BK85" s="55"/>
      <c r="BL85" s="55"/>
      <c r="BM85" s="55"/>
      <c r="BN85" s="55"/>
      <c r="BO85" s="55"/>
      <c r="BP85" s="55"/>
      <c r="BQ85" s="52">
        <v>79</v>
      </c>
      <c r="BR85" s="73"/>
      <c r="BS85" s="929"/>
      <c r="BT85" s="930"/>
      <c r="BU85" s="930"/>
      <c r="BV85" s="930"/>
      <c r="BW85" s="930"/>
      <c r="BX85" s="930"/>
      <c r="BY85" s="930"/>
      <c r="BZ85" s="930"/>
      <c r="CA85" s="930"/>
      <c r="CB85" s="930"/>
      <c r="CC85" s="930"/>
      <c r="CD85" s="930"/>
      <c r="CE85" s="930"/>
      <c r="CF85" s="930"/>
      <c r="CG85" s="931"/>
      <c r="CH85" s="932"/>
      <c r="CI85" s="933"/>
      <c r="CJ85" s="933"/>
      <c r="CK85" s="933"/>
      <c r="CL85" s="934"/>
      <c r="CM85" s="932"/>
      <c r="CN85" s="933"/>
      <c r="CO85" s="933"/>
      <c r="CP85" s="933"/>
      <c r="CQ85" s="934"/>
      <c r="CR85" s="932"/>
      <c r="CS85" s="933"/>
      <c r="CT85" s="933"/>
      <c r="CU85" s="933"/>
      <c r="CV85" s="934"/>
      <c r="CW85" s="932"/>
      <c r="CX85" s="933"/>
      <c r="CY85" s="933"/>
      <c r="CZ85" s="933"/>
      <c r="DA85" s="934"/>
      <c r="DB85" s="932"/>
      <c r="DC85" s="933"/>
      <c r="DD85" s="933"/>
      <c r="DE85" s="933"/>
      <c r="DF85" s="934"/>
      <c r="DG85" s="932"/>
      <c r="DH85" s="933"/>
      <c r="DI85" s="933"/>
      <c r="DJ85" s="933"/>
      <c r="DK85" s="934"/>
      <c r="DL85" s="932"/>
      <c r="DM85" s="933"/>
      <c r="DN85" s="933"/>
      <c r="DO85" s="933"/>
      <c r="DP85" s="934"/>
      <c r="DQ85" s="932"/>
      <c r="DR85" s="933"/>
      <c r="DS85" s="933"/>
      <c r="DT85" s="933"/>
      <c r="DU85" s="934"/>
      <c r="DV85" s="929"/>
      <c r="DW85" s="930"/>
      <c r="DX85" s="930"/>
      <c r="DY85" s="930"/>
      <c r="DZ85" s="935"/>
      <c r="EA85" s="48"/>
    </row>
    <row r="86" spans="1:131" ht="26.25" customHeight="1" x14ac:dyDescent="0.15">
      <c r="A86" s="52">
        <v>19</v>
      </c>
      <c r="B86" s="714"/>
      <c r="C86" s="715"/>
      <c r="D86" s="715"/>
      <c r="E86" s="715"/>
      <c r="F86" s="715"/>
      <c r="G86" s="715"/>
      <c r="H86" s="715"/>
      <c r="I86" s="715"/>
      <c r="J86" s="715"/>
      <c r="K86" s="715"/>
      <c r="L86" s="715"/>
      <c r="M86" s="715"/>
      <c r="N86" s="715"/>
      <c r="O86" s="715"/>
      <c r="P86" s="716"/>
      <c r="Q86" s="958"/>
      <c r="R86" s="959"/>
      <c r="S86" s="959"/>
      <c r="T86" s="959"/>
      <c r="U86" s="959"/>
      <c r="V86" s="959"/>
      <c r="W86" s="959"/>
      <c r="X86" s="959"/>
      <c r="Y86" s="959"/>
      <c r="Z86" s="959"/>
      <c r="AA86" s="959"/>
      <c r="AB86" s="959"/>
      <c r="AC86" s="959"/>
      <c r="AD86" s="959"/>
      <c r="AE86" s="959"/>
      <c r="AF86" s="959"/>
      <c r="AG86" s="959"/>
      <c r="AH86" s="959"/>
      <c r="AI86" s="959"/>
      <c r="AJ86" s="959"/>
      <c r="AK86" s="959"/>
      <c r="AL86" s="959"/>
      <c r="AM86" s="959"/>
      <c r="AN86" s="959"/>
      <c r="AO86" s="959"/>
      <c r="AP86" s="959"/>
      <c r="AQ86" s="959"/>
      <c r="AR86" s="959"/>
      <c r="AS86" s="959"/>
      <c r="AT86" s="959"/>
      <c r="AU86" s="959"/>
      <c r="AV86" s="959"/>
      <c r="AW86" s="959"/>
      <c r="AX86" s="959"/>
      <c r="AY86" s="959"/>
      <c r="AZ86" s="960"/>
      <c r="BA86" s="960"/>
      <c r="BB86" s="960"/>
      <c r="BC86" s="960"/>
      <c r="BD86" s="961"/>
      <c r="BE86" s="55"/>
      <c r="BF86" s="55"/>
      <c r="BG86" s="55"/>
      <c r="BH86" s="55"/>
      <c r="BI86" s="55"/>
      <c r="BJ86" s="55"/>
      <c r="BK86" s="55"/>
      <c r="BL86" s="55"/>
      <c r="BM86" s="55"/>
      <c r="BN86" s="55"/>
      <c r="BO86" s="55"/>
      <c r="BP86" s="55"/>
      <c r="BQ86" s="52">
        <v>80</v>
      </c>
      <c r="BR86" s="73"/>
      <c r="BS86" s="929"/>
      <c r="BT86" s="930"/>
      <c r="BU86" s="930"/>
      <c r="BV86" s="930"/>
      <c r="BW86" s="930"/>
      <c r="BX86" s="930"/>
      <c r="BY86" s="930"/>
      <c r="BZ86" s="930"/>
      <c r="CA86" s="930"/>
      <c r="CB86" s="930"/>
      <c r="CC86" s="930"/>
      <c r="CD86" s="930"/>
      <c r="CE86" s="930"/>
      <c r="CF86" s="930"/>
      <c r="CG86" s="931"/>
      <c r="CH86" s="932"/>
      <c r="CI86" s="933"/>
      <c r="CJ86" s="933"/>
      <c r="CK86" s="933"/>
      <c r="CL86" s="934"/>
      <c r="CM86" s="932"/>
      <c r="CN86" s="933"/>
      <c r="CO86" s="933"/>
      <c r="CP86" s="933"/>
      <c r="CQ86" s="934"/>
      <c r="CR86" s="932"/>
      <c r="CS86" s="933"/>
      <c r="CT86" s="933"/>
      <c r="CU86" s="933"/>
      <c r="CV86" s="934"/>
      <c r="CW86" s="932"/>
      <c r="CX86" s="933"/>
      <c r="CY86" s="933"/>
      <c r="CZ86" s="933"/>
      <c r="DA86" s="934"/>
      <c r="DB86" s="932"/>
      <c r="DC86" s="933"/>
      <c r="DD86" s="933"/>
      <c r="DE86" s="933"/>
      <c r="DF86" s="934"/>
      <c r="DG86" s="932"/>
      <c r="DH86" s="933"/>
      <c r="DI86" s="933"/>
      <c r="DJ86" s="933"/>
      <c r="DK86" s="934"/>
      <c r="DL86" s="932"/>
      <c r="DM86" s="933"/>
      <c r="DN86" s="933"/>
      <c r="DO86" s="933"/>
      <c r="DP86" s="934"/>
      <c r="DQ86" s="932"/>
      <c r="DR86" s="933"/>
      <c r="DS86" s="933"/>
      <c r="DT86" s="933"/>
      <c r="DU86" s="934"/>
      <c r="DV86" s="929"/>
      <c r="DW86" s="930"/>
      <c r="DX86" s="930"/>
      <c r="DY86" s="930"/>
      <c r="DZ86" s="935"/>
      <c r="EA86" s="48"/>
    </row>
    <row r="87" spans="1:131" ht="26.25" customHeight="1" x14ac:dyDescent="0.15">
      <c r="A87" s="5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55"/>
      <c r="BF87" s="55"/>
      <c r="BG87" s="55"/>
      <c r="BH87" s="55"/>
      <c r="BI87" s="55"/>
      <c r="BJ87" s="55"/>
      <c r="BK87" s="55"/>
      <c r="BL87" s="55"/>
      <c r="BM87" s="55"/>
      <c r="BN87" s="55"/>
      <c r="BO87" s="55"/>
      <c r="BP87" s="55"/>
      <c r="BQ87" s="52">
        <v>81</v>
      </c>
      <c r="BR87" s="73"/>
      <c r="BS87" s="929"/>
      <c r="BT87" s="930"/>
      <c r="BU87" s="930"/>
      <c r="BV87" s="930"/>
      <c r="BW87" s="930"/>
      <c r="BX87" s="930"/>
      <c r="BY87" s="930"/>
      <c r="BZ87" s="930"/>
      <c r="CA87" s="930"/>
      <c r="CB87" s="930"/>
      <c r="CC87" s="930"/>
      <c r="CD87" s="930"/>
      <c r="CE87" s="930"/>
      <c r="CF87" s="930"/>
      <c r="CG87" s="931"/>
      <c r="CH87" s="932"/>
      <c r="CI87" s="933"/>
      <c r="CJ87" s="933"/>
      <c r="CK87" s="933"/>
      <c r="CL87" s="934"/>
      <c r="CM87" s="932"/>
      <c r="CN87" s="933"/>
      <c r="CO87" s="933"/>
      <c r="CP87" s="933"/>
      <c r="CQ87" s="934"/>
      <c r="CR87" s="932"/>
      <c r="CS87" s="933"/>
      <c r="CT87" s="933"/>
      <c r="CU87" s="933"/>
      <c r="CV87" s="934"/>
      <c r="CW87" s="932"/>
      <c r="CX87" s="933"/>
      <c r="CY87" s="933"/>
      <c r="CZ87" s="933"/>
      <c r="DA87" s="934"/>
      <c r="DB87" s="932"/>
      <c r="DC87" s="933"/>
      <c r="DD87" s="933"/>
      <c r="DE87" s="933"/>
      <c r="DF87" s="934"/>
      <c r="DG87" s="932"/>
      <c r="DH87" s="933"/>
      <c r="DI87" s="933"/>
      <c r="DJ87" s="933"/>
      <c r="DK87" s="934"/>
      <c r="DL87" s="932"/>
      <c r="DM87" s="933"/>
      <c r="DN87" s="933"/>
      <c r="DO87" s="933"/>
      <c r="DP87" s="934"/>
      <c r="DQ87" s="932"/>
      <c r="DR87" s="933"/>
      <c r="DS87" s="933"/>
      <c r="DT87" s="933"/>
      <c r="DU87" s="934"/>
      <c r="DV87" s="929"/>
      <c r="DW87" s="930"/>
      <c r="DX87" s="930"/>
      <c r="DY87" s="930"/>
      <c r="DZ87" s="935"/>
      <c r="EA87" s="48"/>
    </row>
    <row r="88" spans="1:131" ht="26.25" customHeight="1" x14ac:dyDescent="0.15">
      <c r="A88" s="53" t="s">
        <v>433</v>
      </c>
      <c r="B88" s="936" t="s">
        <v>325</v>
      </c>
      <c r="C88" s="937"/>
      <c r="D88" s="937"/>
      <c r="E88" s="937"/>
      <c r="F88" s="937"/>
      <c r="G88" s="937"/>
      <c r="H88" s="937"/>
      <c r="I88" s="937"/>
      <c r="J88" s="937"/>
      <c r="K88" s="937"/>
      <c r="L88" s="937"/>
      <c r="M88" s="937"/>
      <c r="N88" s="937"/>
      <c r="O88" s="937"/>
      <c r="P88" s="938"/>
      <c r="Q88" s="946"/>
      <c r="R88" s="947"/>
      <c r="S88" s="947"/>
      <c r="T88" s="947"/>
      <c r="U88" s="947"/>
      <c r="V88" s="947"/>
      <c r="W88" s="947"/>
      <c r="X88" s="947"/>
      <c r="Y88" s="947"/>
      <c r="Z88" s="947"/>
      <c r="AA88" s="947"/>
      <c r="AB88" s="947"/>
      <c r="AC88" s="947"/>
      <c r="AD88" s="947"/>
      <c r="AE88" s="947"/>
      <c r="AF88" s="948">
        <v>6171</v>
      </c>
      <c r="AG88" s="948"/>
      <c r="AH88" s="948"/>
      <c r="AI88" s="948"/>
      <c r="AJ88" s="948"/>
      <c r="AK88" s="947"/>
      <c r="AL88" s="947"/>
      <c r="AM88" s="947"/>
      <c r="AN88" s="947"/>
      <c r="AO88" s="947"/>
      <c r="AP88" s="948">
        <v>2561</v>
      </c>
      <c r="AQ88" s="948"/>
      <c r="AR88" s="948"/>
      <c r="AS88" s="948"/>
      <c r="AT88" s="948"/>
      <c r="AU88" s="948">
        <v>288</v>
      </c>
      <c r="AV88" s="948"/>
      <c r="AW88" s="948"/>
      <c r="AX88" s="948"/>
      <c r="AY88" s="948"/>
      <c r="AZ88" s="949"/>
      <c r="BA88" s="949"/>
      <c r="BB88" s="949"/>
      <c r="BC88" s="949"/>
      <c r="BD88" s="950"/>
      <c r="BE88" s="55"/>
      <c r="BF88" s="55"/>
      <c r="BG88" s="55"/>
      <c r="BH88" s="55"/>
      <c r="BI88" s="55"/>
      <c r="BJ88" s="55"/>
      <c r="BK88" s="55"/>
      <c r="BL88" s="55"/>
      <c r="BM88" s="55"/>
      <c r="BN88" s="55"/>
      <c r="BO88" s="55"/>
      <c r="BP88" s="55"/>
      <c r="BQ88" s="52">
        <v>82</v>
      </c>
      <c r="BR88" s="73"/>
      <c r="BS88" s="929"/>
      <c r="BT88" s="930"/>
      <c r="BU88" s="930"/>
      <c r="BV88" s="930"/>
      <c r="BW88" s="930"/>
      <c r="BX88" s="930"/>
      <c r="BY88" s="930"/>
      <c r="BZ88" s="930"/>
      <c r="CA88" s="930"/>
      <c r="CB88" s="930"/>
      <c r="CC88" s="930"/>
      <c r="CD88" s="930"/>
      <c r="CE88" s="930"/>
      <c r="CF88" s="930"/>
      <c r="CG88" s="931"/>
      <c r="CH88" s="932"/>
      <c r="CI88" s="933"/>
      <c r="CJ88" s="933"/>
      <c r="CK88" s="933"/>
      <c r="CL88" s="934"/>
      <c r="CM88" s="932"/>
      <c r="CN88" s="933"/>
      <c r="CO88" s="933"/>
      <c r="CP88" s="933"/>
      <c r="CQ88" s="934"/>
      <c r="CR88" s="932"/>
      <c r="CS88" s="933"/>
      <c r="CT88" s="933"/>
      <c r="CU88" s="933"/>
      <c r="CV88" s="934"/>
      <c r="CW88" s="932"/>
      <c r="CX88" s="933"/>
      <c r="CY88" s="933"/>
      <c r="CZ88" s="933"/>
      <c r="DA88" s="934"/>
      <c r="DB88" s="932"/>
      <c r="DC88" s="933"/>
      <c r="DD88" s="933"/>
      <c r="DE88" s="933"/>
      <c r="DF88" s="934"/>
      <c r="DG88" s="932"/>
      <c r="DH88" s="933"/>
      <c r="DI88" s="933"/>
      <c r="DJ88" s="933"/>
      <c r="DK88" s="934"/>
      <c r="DL88" s="932"/>
      <c r="DM88" s="933"/>
      <c r="DN88" s="933"/>
      <c r="DO88" s="933"/>
      <c r="DP88" s="934"/>
      <c r="DQ88" s="932"/>
      <c r="DR88" s="933"/>
      <c r="DS88" s="933"/>
      <c r="DT88" s="933"/>
      <c r="DU88" s="934"/>
      <c r="DV88" s="929"/>
      <c r="DW88" s="930"/>
      <c r="DX88" s="930"/>
      <c r="DY88" s="930"/>
      <c r="DZ88" s="935"/>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29"/>
      <c r="BT89" s="930"/>
      <c r="BU89" s="930"/>
      <c r="BV89" s="930"/>
      <c r="BW89" s="930"/>
      <c r="BX89" s="930"/>
      <c r="BY89" s="930"/>
      <c r="BZ89" s="930"/>
      <c r="CA89" s="930"/>
      <c r="CB89" s="930"/>
      <c r="CC89" s="930"/>
      <c r="CD89" s="930"/>
      <c r="CE89" s="930"/>
      <c r="CF89" s="930"/>
      <c r="CG89" s="931"/>
      <c r="CH89" s="932"/>
      <c r="CI89" s="933"/>
      <c r="CJ89" s="933"/>
      <c r="CK89" s="933"/>
      <c r="CL89" s="934"/>
      <c r="CM89" s="932"/>
      <c r="CN89" s="933"/>
      <c r="CO89" s="933"/>
      <c r="CP89" s="933"/>
      <c r="CQ89" s="934"/>
      <c r="CR89" s="932"/>
      <c r="CS89" s="933"/>
      <c r="CT89" s="933"/>
      <c r="CU89" s="933"/>
      <c r="CV89" s="934"/>
      <c r="CW89" s="932"/>
      <c r="CX89" s="933"/>
      <c r="CY89" s="933"/>
      <c r="CZ89" s="933"/>
      <c r="DA89" s="934"/>
      <c r="DB89" s="932"/>
      <c r="DC89" s="933"/>
      <c r="DD89" s="933"/>
      <c r="DE89" s="933"/>
      <c r="DF89" s="934"/>
      <c r="DG89" s="932"/>
      <c r="DH89" s="933"/>
      <c r="DI89" s="933"/>
      <c r="DJ89" s="933"/>
      <c r="DK89" s="934"/>
      <c r="DL89" s="932"/>
      <c r="DM89" s="933"/>
      <c r="DN89" s="933"/>
      <c r="DO89" s="933"/>
      <c r="DP89" s="934"/>
      <c r="DQ89" s="932"/>
      <c r="DR89" s="933"/>
      <c r="DS89" s="933"/>
      <c r="DT89" s="933"/>
      <c r="DU89" s="934"/>
      <c r="DV89" s="929"/>
      <c r="DW89" s="930"/>
      <c r="DX89" s="930"/>
      <c r="DY89" s="930"/>
      <c r="DZ89" s="935"/>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29"/>
      <c r="BT90" s="930"/>
      <c r="BU90" s="930"/>
      <c r="BV90" s="930"/>
      <c r="BW90" s="930"/>
      <c r="BX90" s="930"/>
      <c r="BY90" s="930"/>
      <c r="BZ90" s="930"/>
      <c r="CA90" s="930"/>
      <c r="CB90" s="930"/>
      <c r="CC90" s="930"/>
      <c r="CD90" s="930"/>
      <c r="CE90" s="930"/>
      <c r="CF90" s="930"/>
      <c r="CG90" s="931"/>
      <c r="CH90" s="932"/>
      <c r="CI90" s="933"/>
      <c r="CJ90" s="933"/>
      <c r="CK90" s="933"/>
      <c r="CL90" s="934"/>
      <c r="CM90" s="932"/>
      <c r="CN90" s="933"/>
      <c r="CO90" s="933"/>
      <c r="CP90" s="933"/>
      <c r="CQ90" s="934"/>
      <c r="CR90" s="932"/>
      <c r="CS90" s="933"/>
      <c r="CT90" s="933"/>
      <c r="CU90" s="933"/>
      <c r="CV90" s="934"/>
      <c r="CW90" s="932"/>
      <c r="CX90" s="933"/>
      <c r="CY90" s="933"/>
      <c r="CZ90" s="933"/>
      <c r="DA90" s="934"/>
      <c r="DB90" s="932"/>
      <c r="DC90" s="933"/>
      <c r="DD90" s="933"/>
      <c r="DE90" s="933"/>
      <c r="DF90" s="934"/>
      <c r="DG90" s="932"/>
      <c r="DH90" s="933"/>
      <c r="DI90" s="933"/>
      <c r="DJ90" s="933"/>
      <c r="DK90" s="934"/>
      <c r="DL90" s="932"/>
      <c r="DM90" s="933"/>
      <c r="DN90" s="933"/>
      <c r="DO90" s="933"/>
      <c r="DP90" s="934"/>
      <c r="DQ90" s="932"/>
      <c r="DR90" s="933"/>
      <c r="DS90" s="933"/>
      <c r="DT90" s="933"/>
      <c r="DU90" s="934"/>
      <c r="DV90" s="929"/>
      <c r="DW90" s="930"/>
      <c r="DX90" s="930"/>
      <c r="DY90" s="930"/>
      <c r="DZ90" s="935"/>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29"/>
      <c r="BT91" s="930"/>
      <c r="BU91" s="930"/>
      <c r="BV91" s="930"/>
      <c r="BW91" s="930"/>
      <c r="BX91" s="930"/>
      <c r="BY91" s="930"/>
      <c r="BZ91" s="930"/>
      <c r="CA91" s="930"/>
      <c r="CB91" s="930"/>
      <c r="CC91" s="930"/>
      <c r="CD91" s="930"/>
      <c r="CE91" s="930"/>
      <c r="CF91" s="930"/>
      <c r="CG91" s="931"/>
      <c r="CH91" s="932"/>
      <c r="CI91" s="933"/>
      <c r="CJ91" s="933"/>
      <c r="CK91" s="933"/>
      <c r="CL91" s="934"/>
      <c r="CM91" s="932"/>
      <c r="CN91" s="933"/>
      <c r="CO91" s="933"/>
      <c r="CP91" s="933"/>
      <c r="CQ91" s="934"/>
      <c r="CR91" s="932"/>
      <c r="CS91" s="933"/>
      <c r="CT91" s="933"/>
      <c r="CU91" s="933"/>
      <c r="CV91" s="934"/>
      <c r="CW91" s="932"/>
      <c r="CX91" s="933"/>
      <c r="CY91" s="933"/>
      <c r="CZ91" s="933"/>
      <c r="DA91" s="934"/>
      <c r="DB91" s="932"/>
      <c r="DC91" s="933"/>
      <c r="DD91" s="933"/>
      <c r="DE91" s="933"/>
      <c r="DF91" s="934"/>
      <c r="DG91" s="932"/>
      <c r="DH91" s="933"/>
      <c r="DI91" s="933"/>
      <c r="DJ91" s="933"/>
      <c r="DK91" s="934"/>
      <c r="DL91" s="932"/>
      <c r="DM91" s="933"/>
      <c r="DN91" s="933"/>
      <c r="DO91" s="933"/>
      <c r="DP91" s="934"/>
      <c r="DQ91" s="932"/>
      <c r="DR91" s="933"/>
      <c r="DS91" s="933"/>
      <c r="DT91" s="933"/>
      <c r="DU91" s="934"/>
      <c r="DV91" s="929"/>
      <c r="DW91" s="930"/>
      <c r="DX91" s="930"/>
      <c r="DY91" s="930"/>
      <c r="DZ91" s="935"/>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29"/>
      <c r="BT92" s="930"/>
      <c r="BU92" s="930"/>
      <c r="BV92" s="930"/>
      <c r="BW92" s="930"/>
      <c r="BX92" s="930"/>
      <c r="BY92" s="930"/>
      <c r="BZ92" s="930"/>
      <c r="CA92" s="930"/>
      <c r="CB92" s="930"/>
      <c r="CC92" s="930"/>
      <c r="CD92" s="930"/>
      <c r="CE92" s="930"/>
      <c r="CF92" s="930"/>
      <c r="CG92" s="931"/>
      <c r="CH92" s="932"/>
      <c r="CI92" s="933"/>
      <c r="CJ92" s="933"/>
      <c r="CK92" s="933"/>
      <c r="CL92" s="934"/>
      <c r="CM92" s="932"/>
      <c r="CN92" s="933"/>
      <c r="CO92" s="933"/>
      <c r="CP92" s="933"/>
      <c r="CQ92" s="934"/>
      <c r="CR92" s="932"/>
      <c r="CS92" s="933"/>
      <c r="CT92" s="933"/>
      <c r="CU92" s="933"/>
      <c r="CV92" s="934"/>
      <c r="CW92" s="932"/>
      <c r="CX92" s="933"/>
      <c r="CY92" s="933"/>
      <c r="CZ92" s="933"/>
      <c r="DA92" s="934"/>
      <c r="DB92" s="932"/>
      <c r="DC92" s="933"/>
      <c r="DD92" s="933"/>
      <c r="DE92" s="933"/>
      <c r="DF92" s="934"/>
      <c r="DG92" s="932"/>
      <c r="DH92" s="933"/>
      <c r="DI92" s="933"/>
      <c r="DJ92" s="933"/>
      <c r="DK92" s="934"/>
      <c r="DL92" s="932"/>
      <c r="DM92" s="933"/>
      <c r="DN92" s="933"/>
      <c r="DO92" s="933"/>
      <c r="DP92" s="934"/>
      <c r="DQ92" s="932"/>
      <c r="DR92" s="933"/>
      <c r="DS92" s="933"/>
      <c r="DT92" s="933"/>
      <c r="DU92" s="934"/>
      <c r="DV92" s="929"/>
      <c r="DW92" s="930"/>
      <c r="DX92" s="930"/>
      <c r="DY92" s="930"/>
      <c r="DZ92" s="935"/>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29"/>
      <c r="BT93" s="930"/>
      <c r="BU93" s="930"/>
      <c r="BV93" s="930"/>
      <c r="BW93" s="930"/>
      <c r="BX93" s="930"/>
      <c r="BY93" s="930"/>
      <c r="BZ93" s="930"/>
      <c r="CA93" s="930"/>
      <c r="CB93" s="930"/>
      <c r="CC93" s="930"/>
      <c r="CD93" s="930"/>
      <c r="CE93" s="930"/>
      <c r="CF93" s="930"/>
      <c r="CG93" s="931"/>
      <c r="CH93" s="932"/>
      <c r="CI93" s="933"/>
      <c r="CJ93" s="933"/>
      <c r="CK93" s="933"/>
      <c r="CL93" s="934"/>
      <c r="CM93" s="932"/>
      <c r="CN93" s="933"/>
      <c r="CO93" s="933"/>
      <c r="CP93" s="933"/>
      <c r="CQ93" s="934"/>
      <c r="CR93" s="932"/>
      <c r="CS93" s="933"/>
      <c r="CT93" s="933"/>
      <c r="CU93" s="933"/>
      <c r="CV93" s="934"/>
      <c r="CW93" s="932"/>
      <c r="CX93" s="933"/>
      <c r="CY93" s="933"/>
      <c r="CZ93" s="933"/>
      <c r="DA93" s="934"/>
      <c r="DB93" s="932"/>
      <c r="DC93" s="933"/>
      <c r="DD93" s="933"/>
      <c r="DE93" s="933"/>
      <c r="DF93" s="934"/>
      <c r="DG93" s="932"/>
      <c r="DH93" s="933"/>
      <c r="DI93" s="933"/>
      <c r="DJ93" s="933"/>
      <c r="DK93" s="934"/>
      <c r="DL93" s="932"/>
      <c r="DM93" s="933"/>
      <c r="DN93" s="933"/>
      <c r="DO93" s="933"/>
      <c r="DP93" s="934"/>
      <c r="DQ93" s="932"/>
      <c r="DR93" s="933"/>
      <c r="DS93" s="933"/>
      <c r="DT93" s="933"/>
      <c r="DU93" s="934"/>
      <c r="DV93" s="929"/>
      <c r="DW93" s="930"/>
      <c r="DX93" s="930"/>
      <c r="DY93" s="930"/>
      <c r="DZ93" s="935"/>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29"/>
      <c r="BT94" s="930"/>
      <c r="BU94" s="930"/>
      <c r="BV94" s="930"/>
      <c r="BW94" s="930"/>
      <c r="BX94" s="930"/>
      <c r="BY94" s="930"/>
      <c r="BZ94" s="930"/>
      <c r="CA94" s="930"/>
      <c r="CB94" s="930"/>
      <c r="CC94" s="930"/>
      <c r="CD94" s="930"/>
      <c r="CE94" s="930"/>
      <c r="CF94" s="930"/>
      <c r="CG94" s="931"/>
      <c r="CH94" s="932"/>
      <c r="CI94" s="933"/>
      <c r="CJ94" s="933"/>
      <c r="CK94" s="933"/>
      <c r="CL94" s="934"/>
      <c r="CM94" s="932"/>
      <c r="CN94" s="933"/>
      <c r="CO94" s="933"/>
      <c r="CP94" s="933"/>
      <c r="CQ94" s="934"/>
      <c r="CR94" s="932"/>
      <c r="CS94" s="933"/>
      <c r="CT94" s="933"/>
      <c r="CU94" s="933"/>
      <c r="CV94" s="934"/>
      <c r="CW94" s="932"/>
      <c r="CX94" s="933"/>
      <c r="CY94" s="933"/>
      <c r="CZ94" s="933"/>
      <c r="DA94" s="934"/>
      <c r="DB94" s="932"/>
      <c r="DC94" s="933"/>
      <c r="DD94" s="933"/>
      <c r="DE94" s="933"/>
      <c r="DF94" s="934"/>
      <c r="DG94" s="932"/>
      <c r="DH94" s="933"/>
      <c r="DI94" s="933"/>
      <c r="DJ94" s="933"/>
      <c r="DK94" s="934"/>
      <c r="DL94" s="932"/>
      <c r="DM94" s="933"/>
      <c r="DN94" s="933"/>
      <c r="DO94" s="933"/>
      <c r="DP94" s="934"/>
      <c r="DQ94" s="932"/>
      <c r="DR94" s="933"/>
      <c r="DS94" s="933"/>
      <c r="DT94" s="933"/>
      <c r="DU94" s="934"/>
      <c r="DV94" s="929"/>
      <c r="DW94" s="930"/>
      <c r="DX94" s="930"/>
      <c r="DY94" s="930"/>
      <c r="DZ94" s="935"/>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29"/>
      <c r="BT95" s="930"/>
      <c r="BU95" s="930"/>
      <c r="BV95" s="930"/>
      <c r="BW95" s="930"/>
      <c r="BX95" s="930"/>
      <c r="BY95" s="930"/>
      <c r="BZ95" s="930"/>
      <c r="CA95" s="930"/>
      <c r="CB95" s="930"/>
      <c r="CC95" s="930"/>
      <c r="CD95" s="930"/>
      <c r="CE95" s="930"/>
      <c r="CF95" s="930"/>
      <c r="CG95" s="931"/>
      <c r="CH95" s="932"/>
      <c r="CI95" s="933"/>
      <c r="CJ95" s="933"/>
      <c r="CK95" s="933"/>
      <c r="CL95" s="934"/>
      <c r="CM95" s="932"/>
      <c r="CN95" s="933"/>
      <c r="CO95" s="933"/>
      <c r="CP95" s="933"/>
      <c r="CQ95" s="934"/>
      <c r="CR95" s="932"/>
      <c r="CS95" s="933"/>
      <c r="CT95" s="933"/>
      <c r="CU95" s="933"/>
      <c r="CV95" s="934"/>
      <c r="CW95" s="932"/>
      <c r="CX95" s="933"/>
      <c r="CY95" s="933"/>
      <c r="CZ95" s="933"/>
      <c r="DA95" s="934"/>
      <c r="DB95" s="932"/>
      <c r="DC95" s="933"/>
      <c r="DD95" s="933"/>
      <c r="DE95" s="933"/>
      <c r="DF95" s="934"/>
      <c r="DG95" s="932"/>
      <c r="DH95" s="933"/>
      <c r="DI95" s="933"/>
      <c r="DJ95" s="933"/>
      <c r="DK95" s="934"/>
      <c r="DL95" s="932"/>
      <c r="DM95" s="933"/>
      <c r="DN95" s="933"/>
      <c r="DO95" s="933"/>
      <c r="DP95" s="934"/>
      <c r="DQ95" s="932"/>
      <c r="DR95" s="933"/>
      <c r="DS95" s="933"/>
      <c r="DT95" s="933"/>
      <c r="DU95" s="934"/>
      <c r="DV95" s="929"/>
      <c r="DW95" s="930"/>
      <c r="DX95" s="930"/>
      <c r="DY95" s="930"/>
      <c r="DZ95" s="935"/>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29"/>
      <c r="BT96" s="930"/>
      <c r="BU96" s="930"/>
      <c r="BV96" s="930"/>
      <c r="BW96" s="930"/>
      <c r="BX96" s="930"/>
      <c r="BY96" s="930"/>
      <c r="BZ96" s="930"/>
      <c r="CA96" s="930"/>
      <c r="CB96" s="930"/>
      <c r="CC96" s="930"/>
      <c r="CD96" s="930"/>
      <c r="CE96" s="930"/>
      <c r="CF96" s="930"/>
      <c r="CG96" s="931"/>
      <c r="CH96" s="932"/>
      <c r="CI96" s="933"/>
      <c r="CJ96" s="933"/>
      <c r="CK96" s="933"/>
      <c r="CL96" s="934"/>
      <c r="CM96" s="932"/>
      <c r="CN96" s="933"/>
      <c r="CO96" s="933"/>
      <c r="CP96" s="933"/>
      <c r="CQ96" s="934"/>
      <c r="CR96" s="932"/>
      <c r="CS96" s="933"/>
      <c r="CT96" s="933"/>
      <c r="CU96" s="933"/>
      <c r="CV96" s="934"/>
      <c r="CW96" s="932"/>
      <c r="CX96" s="933"/>
      <c r="CY96" s="933"/>
      <c r="CZ96" s="933"/>
      <c r="DA96" s="934"/>
      <c r="DB96" s="932"/>
      <c r="DC96" s="933"/>
      <c r="DD96" s="933"/>
      <c r="DE96" s="933"/>
      <c r="DF96" s="934"/>
      <c r="DG96" s="932"/>
      <c r="DH96" s="933"/>
      <c r="DI96" s="933"/>
      <c r="DJ96" s="933"/>
      <c r="DK96" s="934"/>
      <c r="DL96" s="932"/>
      <c r="DM96" s="933"/>
      <c r="DN96" s="933"/>
      <c r="DO96" s="933"/>
      <c r="DP96" s="934"/>
      <c r="DQ96" s="932"/>
      <c r="DR96" s="933"/>
      <c r="DS96" s="933"/>
      <c r="DT96" s="933"/>
      <c r="DU96" s="934"/>
      <c r="DV96" s="929"/>
      <c r="DW96" s="930"/>
      <c r="DX96" s="930"/>
      <c r="DY96" s="930"/>
      <c r="DZ96" s="935"/>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29"/>
      <c r="BT97" s="930"/>
      <c r="BU97" s="930"/>
      <c r="BV97" s="930"/>
      <c r="BW97" s="930"/>
      <c r="BX97" s="930"/>
      <c r="BY97" s="930"/>
      <c r="BZ97" s="930"/>
      <c r="CA97" s="930"/>
      <c r="CB97" s="930"/>
      <c r="CC97" s="930"/>
      <c r="CD97" s="930"/>
      <c r="CE97" s="930"/>
      <c r="CF97" s="930"/>
      <c r="CG97" s="931"/>
      <c r="CH97" s="932"/>
      <c r="CI97" s="933"/>
      <c r="CJ97" s="933"/>
      <c r="CK97" s="933"/>
      <c r="CL97" s="934"/>
      <c r="CM97" s="932"/>
      <c r="CN97" s="933"/>
      <c r="CO97" s="933"/>
      <c r="CP97" s="933"/>
      <c r="CQ97" s="934"/>
      <c r="CR97" s="932"/>
      <c r="CS97" s="933"/>
      <c r="CT97" s="933"/>
      <c r="CU97" s="933"/>
      <c r="CV97" s="934"/>
      <c r="CW97" s="932"/>
      <c r="CX97" s="933"/>
      <c r="CY97" s="933"/>
      <c r="CZ97" s="933"/>
      <c r="DA97" s="934"/>
      <c r="DB97" s="932"/>
      <c r="DC97" s="933"/>
      <c r="DD97" s="933"/>
      <c r="DE97" s="933"/>
      <c r="DF97" s="934"/>
      <c r="DG97" s="932"/>
      <c r="DH97" s="933"/>
      <c r="DI97" s="933"/>
      <c r="DJ97" s="933"/>
      <c r="DK97" s="934"/>
      <c r="DL97" s="932"/>
      <c r="DM97" s="933"/>
      <c r="DN97" s="933"/>
      <c r="DO97" s="933"/>
      <c r="DP97" s="934"/>
      <c r="DQ97" s="932"/>
      <c r="DR97" s="933"/>
      <c r="DS97" s="933"/>
      <c r="DT97" s="933"/>
      <c r="DU97" s="934"/>
      <c r="DV97" s="929"/>
      <c r="DW97" s="930"/>
      <c r="DX97" s="930"/>
      <c r="DY97" s="930"/>
      <c r="DZ97" s="935"/>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29"/>
      <c r="BT98" s="930"/>
      <c r="BU98" s="930"/>
      <c r="BV98" s="930"/>
      <c r="BW98" s="930"/>
      <c r="BX98" s="930"/>
      <c r="BY98" s="930"/>
      <c r="BZ98" s="930"/>
      <c r="CA98" s="930"/>
      <c r="CB98" s="930"/>
      <c r="CC98" s="930"/>
      <c r="CD98" s="930"/>
      <c r="CE98" s="930"/>
      <c r="CF98" s="930"/>
      <c r="CG98" s="931"/>
      <c r="CH98" s="932"/>
      <c r="CI98" s="933"/>
      <c r="CJ98" s="933"/>
      <c r="CK98" s="933"/>
      <c r="CL98" s="934"/>
      <c r="CM98" s="932"/>
      <c r="CN98" s="933"/>
      <c r="CO98" s="933"/>
      <c r="CP98" s="933"/>
      <c r="CQ98" s="934"/>
      <c r="CR98" s="932"/>
      <c r="CS98" s="933"/>
      <c r="CT98" s="933"/>
      <c r="CU98" s="933"/>
      <c r="CV98" s="934"/>
      <c r="CW98" s="932"/>
      <c r="CX98" s="933"/>
      <c r="CY98" s="933"/>
      <c r="CZ98" s="933"/>
      <c r="DA98" s="934"/>
      <c r="DB98" s="932"/>
      <c r="DC98" s="933"/>
      <c r="DD98" s="933"/>
      <c r="DE98" s="933"/>
      <c r="DF98" s="934"/>
      <c r="DG98" s="932"/>
      <c r="DH98" s="933"/>
      <c r="DI98" s="933"/>
      <c r="DJ98" s="933"/>
      <c r="DK98" s="934"/>
      <c r="DL98" s="932"/>
      <c r="DM98" s="933"/>
      <c r="DN98" s="933"/>
      <c r="DO98" s="933"/>
      <c r="DP98" s="934"/>
      <c r="DQ98" s="932"/>
      <c r="DR98" s="933"/>
      <c r="DS98" s="933"/>
      <c r="DT98" s="933"/>
      <c r="DU98" s="934"/>
      <c r="DV98" s="929"/>
      <c r="DW98" s="930"/>
      <c r="DX98" s="930"/>
      <c r="DY98" s="930"/>
      <c r="DZ98" s="935"/>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29"/>
      <c r="BT99" s="930"/>
      <c r="BU99" s="930"/>
      <c r="BV99" s="930"/>
      <c r="BW99" s="930"/>
      <c r="BX99" s="930"/>
      <c r="BY99" s="930"/>
      <c r="BZ99" s="930"/>
      <c r="CA99" s="930"/>
      <c r="CB99" s="930"/>
      <c r="CC99" s="930"/>
      <c r="CD99" s="930"/>
      <c r="CE99" s="930"/>
      <c r="CF99" s="930"/>
      <c r="CG99" s="931"/>
      <c r="CH99" s="932"/>
      <c r="CI99" s="933"/>
      <c r="CJ99" s="933"/>
      <c r="CK99" s="933"/>
      <c r="CL99" s="934"/>
      <c r="CM99" s="932"/>
      <c r="CN99" s="933"/>
      <c r="CO99" s="933"/>
      <c r="CP99" s="933"/>
      <c r="CQ99" s="934"/>
      <c r="CR99" s="932"/>
      <c r="CS99" s="933"/>
      <c r="CT99" s="933"/>
      <c r="CU99" s="933"/>
      <c r="CV99" s="934"/>
      <c r="CW99" s="932"/>
      <c r="CX99" s="933"/>
      <c r="CY99" s="933"/>
      <c r="CZ99" s="933"/>
      <c r="DA99" s="934"/>
      <c r="DB99" s="932"/>
      <c r="DC99" s="933"/>
      <c r="DD99" s="933"/>
      <c r="DE99" s="933"/>
      <c r="DF99" s="934"/>
      <c r="DG99" s="932"/>
      <c r="DH99" s="933"/>
      <c r="DI99" s="933"/>
      <c r="DJ99" s="933"/>
      <c r="DK99" s="934"/>
      <c r="DL99" s="932"/>
      <c r="DM99" s="933"/>
      <c r="DN99" s="933"/>
      <c r="DO99" s="933"/>
      <c r="DP99" s="934"/>
      <c r="DQ99" s="932"/>
      <c r="DR99" s="933"/>
      <c r="DS99" s="933"/>
      <c r="DT99" s="933"/>
      <c r="DU99" s="934"/>
      <c r="DV99" s="929"/>
      <c r="DW99" s="930"/>
      <c r="DX99" s="930"/>
      <c r="DY99" s="930"/>
      <c r="DZ99" s="935"/>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29"/>
      <c r="BT100" s="930"/>
      <c r="BU100" s="930"/>
      <c r="BV100" s="930"/>
      <c r="BW100" s="930"/>
      <c r="BX100" s="930"/>
      <c r="BY100" s="930"/>
      <c r="BZ100" s="930"/>
      <c r="CA100" s="930"/>
      <c r="CB100" s="930"/>
      <c r="CC100" s="930"/>
      <c r="CD100" s="930"/>
      <c r="CE100" s="930"/>
      <c r="CF100" s="930"/>
      <c r="CG100" s="931"/>
      <c r="CH100" s="932"/>
      <c r="CI100" s="933"/>
      <c r="CJ100" s="933"/>
      <c r="CK100" s="933"/>
      <c r="CL100" s="934"/>
      <c r="CM100" s="932"/>
      <c r="CN100" s="933"/>
      <c r="CO100" s="933"/>
      <c r="CP100" s="933"/>
      <c r="CQ100" s="934"/>
      <c r="CR100" s="932"/>
      <c r="CS100" s="933"/>
      <c r="CT100" s="933"/>
      <c r="CU100" s="933"/>
      <c r="CV100" s="934"/>
      <c r="CW100" s="932"/>
      <c r="CX100" s="933"/>
      <c r="CY100" s="933"/>
      <c r="CZ100" s="933"/>
      <c r="DA100" s="934"/>
      <c r="DB100" s="932"/>
      <c r="DC100" s="933"/>
      <c r="DD100" s="933"/>
      <c r="DE100" s="933"/>
      <c r="DF100" s="934"/>
      <c r="DG100" s="932"/>
      <c r="DH100" s="933"/>
      <c r="DI100" s="933"/>
      <c r="DJ100" s="933"/>
      <c r="DK100" s="934"/>
      <c r="DL100" s="932"/>
      <c r="DM100" s="933"/>
      <c r="DN100" s="933"/>
      <c r="DO100" s="933"/>
      <c r="DP100" s="934"/>
      <c r="DQ100" s="932"/>
      <c r="DR100" s="933"/>
      <c r="DS100" s="933"/>
      <c r="DT100" s="933"/>
      <c r="DU100" s="934"/>
      <c r="DV100" s="929"/>
      <c r="DW100" s="930"/>
      <c r="DX100" s="930"/>
      <c r="DY100" s="930"/>
      <c r="DZ100" s="935"/>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29"/>
      <c r="BT101" s="930"/>
      <c r="BU101" s="930"/>
      <c r="BV101" s="930"/>
      <c r="BW101" s="930"/>
      <c r="BX101" s="930"/>
      <c r="BY101" s="930"/>
      <c r="BZ101" s="930"/>
      <c r="CA101" s="930"/>
      <c r="CB101" s="930"/>
      <c r="CC101" s="930"/>
      <c r="CD101" s="930"/>
      <c r="CE101" s="930"/>
      <c r="CF101" s="930"/>
      <c r="CG101" s="931"/>
      <c r="CH101" s="932"/>
      <c r="CI101" s="933"/>
      <c r="CJ101" s="933"/>
      <c r="CK101" s="933"/>
      <c r="CL101" s="934"/>
      <c r="CM101" s="932"/>
      <c r="CN101" s="933"/>
      <c r="CO101" s="933"/>
      <c r="CP101" s="933"/>
      <c r="CQ101" s="934"/>
      <c r="CR101" s="932"/>
      <c r="CS101" s="933"/>
      <c r="CT101" s="933"/>
      <c r="CU101" s="933"/>
      <c r="CV101" s="934"/>
      <c r="CW101" s="932"/>
      <c r="CX101" s="933"/>
      <c r="CY101" s="933"/>
      <c r="CZ101" s="933"/>
      <c r="DA101" s="934"/>
      <c r="DB101" s="932"/>
      <c r="DC101" s="933"/>
      <c r="DD101" s="933"/>
      <c r="DE101" s="933"/>
      <c r="DF101" s="934"/>
      <c r="DG101" s="932"/>
      <c r="DH101" s="933"/>
      <c r="DI101" s="933"/>
      <c r="DJ101" s="933"/>
      <c r="DK101" s="934"/>
      <c r="DL101" s="932"/>
      <c r="DM101" s="933"/>
      <c r="DN101" s="933"/>
      <c r="DO101" s="933"/>
      <c r="DP101" s="934"/>
      <c r="DQ101" s="932"/>
      <c r="DR101" s="933"/>
      <c r="DS101" s="933"/>
      <c r="DT101" s="933"/>
      <c r="DU101" s="934"/>
      <c r="DV101" s="929"/>
      <c r="DW101" s="930"/>
      <c r="DX101" s="930"/>
      <c r="DY101" s="930"/>
      <c r="DZ101" s="935"/>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433</v>
      </c>
      <c r="BR102" s="936" t="s">
        <v>464</v>
      </c>
      <c r="BS102" s="937"/>
      <c r="BT102" s="937"/>
      <c r="BU102" s="937"/>
      <c r="BV102" s="937"/>
      <c r="BW102" s="937"/>
      <c r="BX102" s="937"/>
      <c r="BY102" s="937"/>
      <c r="BZ102" s="937"/>
      <c r="CA102" s="937"/>
      <c r="CB102" s="937"/>
      <c r="CC102" s="937"/>
      <c r="CD102" s="937"/>
      <c r="CE102" s="937"/>
      <c r="CF102" s="937"/>
      <c r="CG102" s="938"/>
      <c r="CH102" s="939"/>
      <c r="CI102" s="940"/>
      <c r="CJ102" s="940"/>
      <c r="CK102" s="940"/>
      <c r="CL102" s="941"/>
      <c r="CM102" s="939"/>
      <c r="CN102" s="940"/>
      <c r="CO102" s="940"/>
      <c r="CP102" s="940"/>
      <c r="CQ102" s="941"/>
      <c r="CR102" s="942"/>
      <c r="CS102" s="943"/>
      <c r="CT102" s="943"/>
      <c r="CU102" s="943"/>
      <c r="CV102" s="944"/>
      <c r="CW102" s="942"/>
      <c r="CX102" s="943"/>
      <c r="CY102" s="943"/>
      <c r="CZ102" s="943"/>
      <c r="DA102" s="944"/>
      <c r="DB102" s="942"/>
      <c r="DC102" s="943"/>
      <c r="DD102" s="943"/>
      <c r="DE102" s="943"/>
      <c r="DF102" s="944"/>
      <c r="DG102" s="942"/>
      <c r="DH102" s="943"/>
      <c r="DI102" s="943"/>
      <c r="DJ102" s="943"/>
      <c r="DK102" s="944"/>
      <c r="DL102" s="942"/>
      <c r="DM102" s="943"/>
      <c r="DN102" s="943"/>
      <c r="DO102" s="943"/>
      <c r="DP102" s="944"/>
      <c r="DQ102" s="942"/>
      <c r="DR102" s="943"/>
      <c r="DS102" s="943"/>
      <c r="DT102" s="943"/>
      <c r="DU102" s="944"/>
      <c r="DV102" s="936"/>
      <c r="DW102" s="937"/>
      <c r="DX102" s="937"/>
      <c r="DY102" s="937"/>
      <c r="DZ102" s="945"/>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24" t="s">
        <v>465</v>
      </c>
      <c r="BR103" s="924"/>
      <c r="BS103" s="924"/>
      <c r="BT103" s="924"/>
      <c r="BU103" s="924"/>
      <c r="BV103" s="924"/>
      <c r="BW103" s="924"/>
      <c r="BX103" s="924"/>
      <c r="BY103" s="924"/>
      <c r="BZ103" s="924"/>
      <c r="CA103" s="924"/>
      <c r="CB103" s="924"/>
      <c r="CC103" s="924"/>
      <c r="CD103" s="924"/>
      <c r="CE103" s="924"/>
      <c r="CF103" s="924"/>
      <c r="CG103" s="924"/>
      <c r="CH103" s="924"/>
      <c r="CI103" s="924"/>
      <c r="CJ103" s="924"/>
      <c r="CK103" s="924"/>
      <c r="CL103" s="924"/>
      <c r="CM103" s="924"/>
      <c r="CN103" s="924"/>
      <c r="CO103" s="924"/>
      <c r="CP103" s="924"/>
      <c r="CQ103" s="924"/>
      <c r="CR103" s="924"/>
      <c r="CS103" s="924"/>
      <c r="CT103" s="924"/>
      <c r="CU103" s="924"/>
      <c r="CV103" s="924"/>
      <c r="CW103" s="924"/>
      <c r="CX103" s="924"/>
      <c r="CY103" s="924"/>
      <c r="CZ103" s="924"/>
      <c r="DA103" s="924"/>
      <c r="DB103" s="924"/>
      <c r="DC103" s="924"/>
      <c r="DD103" s="924"/>
      <c r="DE103" s="924"/>
      <c r="DF103" s="924"/>
      <c r="DG103" s="924"/>
      <c r="DH103" s="924"/>
      <c r="DI103" s="924"/>
      <c r="DJ103" s="924"/>
      <c r="DK103" s="924"/>
      <c r="DL103" s="924"/>
      <c r="DM103" s="924"/>
      <c r="DN103" s="924"/>
      <c r="DO103" s="924"/>
      <c r="DP103" s="924"/>
      <c r="DQ103" s="924"/>
      <c r="DR103" s="924"/>
      <c r="DS103" s="924"/>
      <c r="DT103" s="924"/>
      <c r="DU103" s="924"/>
      <c r="DV103" s="924"/>
      <c r="DW103" s="924"/>
      <c r="DX103" s="924"/>
      <c r="DY103" s="924"/>
      <c r="DZ103" s="924"/>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7" t="s">
        <v>466</v>
      </c>
      <c r="BR104" s="757"/>
      <c r="BS104" s="757"/>
      <c r="BT104" s="757"/>
      <c r="BU104" s="757"/>
      <c r="BV104" s="757"/>
      <c r="BW104" s="757"/>
      <c r="BX104" s="757"/>
      <c r="BY104" s="757"/>
      <c r="BZ104" s="757"/>
      <c r="CA104" s="757"/>
      <c r="CB104" s="757"/>
      <c r="CC104" s="757"/>
      <c r="CD104" s="757"/>
      <c r="CE104" s="757"/>
      <c r="CF104" s="757"/>
      <c r="CG104" s="757"/>
      <c r="CH104" s="757"/>
      <c r="CI104" s="757"/>
      <c r="CJ104" s="757"/>
      <c r="CK104" s="757"/>
      <c r="CL104" s="757"/>
      <c r="CM104" s="757"/>
      <c r="CN104" s="757"/>
      <c r="CO104" s="757"/>
      <c r="CP104" s="757"/>
      <c r="CQ104" s="757"/>
      <c r="CR104" s="757"/>
      <c r="CS104" s="757"/>
      <c r="CT104" s="757"/>
      <c r="CU104" s="757"/>
      <c r="CV104" s="757"/>
      <c r="CW104" s="757"/>
      <c r="CX104" s="757"/>
      <c r="CY104" s="757"/>
      <c r="CZ104" s="757"/>
      <c r="DA104" s="757"/>
      <c r="DB104" s="757"/>
      <c r="DC104" s="757"/>
      <c r="DD104" s="757"/>
      <c r="DE104" s="757"/>
      <c r="DF104" s="757"/>
      <c r="DG104" s="757"/>
      <c r="DH104" s="757"/>
      <c r="DI104" s="757"/>
      <c r="DJ104" s="757"/>
      <c r="DK104" s="757"/>
      <c r="DL104" s="757"/>
      <c r="DM104" s="757"/>
      <c r="DN104" s="757"/>
      <c r="DO104" s="757"/>
      <c r="DP104" s="757"/>
      <c r="DQ104" s="757"/>
      <c r="DR104" s="757"/>
      <c r="DS104" s="757"/>
      <c r="DT104" s="757"/>
      <c r="DU104" s="757"/>
      <c r="DV104" s="757"/>
      <c r="DW104" s="757"/>
      <c r="DX104" s="757"/>
      <c r="DY104" s="757"/>
      <c r="DZ104" s="757"/>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320</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467</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925" t="s">
        <v>468</v>
      </c>
      <c r="B108" s="926"/>
      <c r="C108" s="926"/>
      <c r="D108" s="926"/>
      <c r="E108" s="926"/>
      <c r="F108" s="926"/>
      <c r="G108" s="926"/>
      <c r="H108" s="926"/>
      <c r="I108" s="926"/>
      <c r="J108" s="926"/>
      <c r="K108" s="926"/>
      <c r="L108" s="926"/>
      <c r="M108" s="926"/>
      <c r="N108" s="926"/>
      <c r="O108" s="926"/>
      <c r="P108" s="926"/>
      <c r="Q108" s="926"/>
      <c r="R108" s="926"/>
      <c r="S108" s="926"/>
      <c r="T108" s="926"/>
      <c r="U108" s="926"/>
      <c r="V108" s="926"/>
      <c r="W108" s="926"/>
      <c r="X108" s="926"/>
      <c r="Y108" s="926"/>
      <c r="Z108" s="926"/>
      <c r="AA108" s="926"/>
      <c r="AB108" s="926"/>
      <c r="AC108" s="926"/>
      <c r="AD108" s="926"/>
      <c r="AE108" s="926"/>
      <c r="AF108" s="926"/>
      <c r="AG108" s="926"/>
      <c r="AH108" s="926"/>
      <c r="AI108" s="926"/>
      <c r="AJ108" s="926"/>
      <c r="AK108" s="926"/>
      <c r="AL108" s="926"/>
      <c r="AM108" s="926"/>
      <c r="AN108" s="926"/>
      <c r="AO108" s="926"/>
      <c r="AP108" s="926"/>
      <c r="AQ108" s="926"/>
      <c r="AR108" s="926"/>
      <c r="AS108" s="926"/>
      <c r="AT108" s="927"/>
      <c r="AU108" s="925" t="s">
        <v>470</v>
      </c>
      <c r="AV108" s="926"/>
      <c r="AW108" s="926"/>
      <c r="AX108" s="926"/>
      <c r="AY108" s="926"/>
      <c r="AZ108" s="926"/>
      <c r="BA108" s="926"/>
      <c r="BB108" s="926"/>
      <c r="BC108" s="926"/>
      <c r="BD108" s="926"/>
      <c r="BE108" s="926"/>
      <c r="BF108" s="926"/>
      <c r="BG108" s="926"/>
      <c r="BH108" s="926"/>
      <c r="BI108" s="926"/>
      <c r="BJ108" s="926"/>
      <c r="BK108" s="926"/>
      <c r="BL108" s="926"/>
      <c r="BM108" s="926"/>
      <c r="BN108" s="926"/>
      <c r="BO108" s="926"/>
      <c r="BP108" s="926"/>
      <c r="BQ108" s="926"/>
      <c r="BR108" s="926"/>
      <c r="BS108" s="926"/>
      <c r="BT108" s="926"/>
      <c r="BU108" s="926"/>
      <c r="BV108" s="926"/>
      <c r="BW108" s="926"/>
      <c r="BX108" s="926"/>
      <c r="BY108" s="926"/>
      <c r="BZ108" s="926"/>
      <c r="CA108" s="926"/>
      <c r="CB108" s="926"/>
      <c r="CC108" s="926"/>
      <c r="CD108" s="926"/>
      <c r="CE108" s="926"/>
      <c r="CF108" s="926"/>
      <c r="CG108" s="926"/>
      <c r="CH108" s="926"/>
      <c r="CI108" s="926"/>
      <c r="CJ108" s="926"/>
      <c r="CK108" s="926"/>
      <c r="CL108" s="926"/>
      <c r="CM108" s="926"/>
      <c r="CN108" s="926"/>
      <c r="CO108" s="926"/>
      <c r="CP108" s="926"/>
      <c r="CQ108" s="926"/>
      <c r="CR108" s="926"/>
      <c r="CS108" s="926"/>
      <c r="CT108" s="926"/>
      <c r="CU108" s="926"/>
      <c r="CV108" s="926"/>
      <c r="CW108" s="926"/>
      <c r="CX108" s="926"/>
      <c r="CY108" s="926"/>
      <c r="CZ108" s="926"/>
      <c r="DA108" s="926"/>
      <c r="DB108" s="926"/>
      <c r="DC108" s="926"/>
      <c r="DD108" s="926"/>
      <c r="DE108" s="926"/>
      <c r="DF108" s="926"/>
      <c r="DG108" s="926"/>
      <c r="DH108" s="926"/>
      <c r="DI108" s="926"/>
      <c r="DJ108" s="926"/>
      <c r="DK108" s="926"/>
      <c r="DL108" s="926"/>
      <c r="DM108" s="926"/>
      <c r="DN108" s="926"/>
      <c r="DO108" s="926"/>
      <c r="DP108" s="926"/>
      <c r="DQ108" s="926"/>
      <c r="DR108" s="926"/>
      <c r="DS108" s="926"/>
      <c r="DT108" s="926"/>
      <c r="DU108" s="926"/>
      <c r="DV108" s="926"/>
      <c r="DW108" s="926"/>
      <c r="DX108" s="926"/>
      <c r="DY108" s="926"/>
      <c r="DZ108" s="927"/>
    </row>
    <row r="109" spans="1:131" s="48" customFormat="1" ht="26.25" customHeight="1" x14ac:dyDescent="0.15">
      <c r="A109" s="768" t="s">
        <v>471</v>
      </c>
      <c r="B109" s="769"/>
      <c r="C109" s="769"/>
      <c r="D109" s="769"/>
      <c r="E109" s="769"/>
      <c r="F109" s="769"/>
      <c r="G109" s="769"/>
      <c r="H109" s="769"/>
      <c r="I109" s="769"/>
      <c r="J109" s="769"/>
      <c r="K109" s="769"/>
      <c r="L109" s="769"/>
      <c r="M109" s="769"/>
      <c r="N109" s="769"/>
      <c r="O109" s="769"/>
      <c r="P109" s="769"/>
      <c r="Q109" s="769"/>
      <c r="R109" s="769"/>
      <c r="S109" s="769"/>
      <c r="T109" s="769"/>
      <c r="U109" s="769"/>
      <c r="V109" s="769"/>
      <c r="W109" s="769"/>
      <c r="X109" s="769"/>
      <c r="Y109" s="769"/>
      <c r="Z109" s="770"/>
      <c r="AA109" s="771" t="s">
        <v>455</v>
      </c>
      <c r="AB109" s="769"/>
      <c r="AC109" s="769"/>
      <c r="AD109" s="769"/>
      <c r="AE109" s="770"/>
      <c r="AF109" s="771" t="s">
        <v>473</v>
      </c>
      <c r="AG109" s="769"/>
      <c r="AH109" s="769"/>
      <c r="AI109" s="769"/>
      <c r="AJ109" s="770"/>
      <c r="AK109" s="771" t="s">
        <v>388</v>
      </c>
      <c r="AL109" s="769"/>
      <c r="AM109" s="769"/>
      <c r="AN109" s="769"/>
      <c r="AO109" s="770"/>
      <c r="AP109" s="771" t="s">
        <v>474</v>
      </c>
      <c r="AQ109" s="769"/>
      <c r="AR109" s="769"/>
      <c r="AS109" s="769"/>
      <c r="AT109" s="772"/>
      <c r="AU109" s="768" t="s">
        <v>471</v>
      </c>
      <c r="AV109" s="769"/>
      <c r="AW109" s="769"/>
      <c r="AX109" s="769"/>
      <c r="AY109" s="769"/>
      <c r="AZ109" s="769"/>
      <c r="BA109" s="769"/>
      <c r="BB109" s="769"/>
      <c r="BC109" s="769"/>
      <c r="BD109" s="769"/>
      <c r="BE109" s="769"/>
      <c r="BF109" s="769"/>
      <c r="BG109" s="769"/>
      <c r="BH109" s="769"/>
      <c r="BI109" s="769"/>
      <c r="BJ109" s="769"/>
      <c r="BK109" s="769"/>
      <c r="BL109" s="769"/>
      <c r="BM109" s="769"/>
      <c r="BN109" s="769"/>
      <c r="BO109" s="769"/>
      <c r="BP109" s="770"/>
      <c r="BQ109" s="771" t="s">
        <v>455</v>
      </c>
      <c r="BR109" s="769"/>
      <c r="BS109" s="769"/>
      <c r="BT109" s="769"/>
      <c r="BU109" s="770"/>
      <c r="BV109" s="771" t="s">
        <v>473</v>
      </c>
      <c r="BW109" s="769"/>
      <c r="BX109" s="769"/>
      <c r="BY109" s="769"/>
      <c r="BZ109" s="770"/>
      <c r="CA109" s="771" t="s">
        <v>388</v>
      </c>
      <c r="CB109" s="769"/>
      <c r="CC109" s="769"/>
      <c r="CD109" s="769"/>
      <c r="CE109" s="770"/>
      <c r="CF109" s="928" t="s">
        <v>474</v>
      </c>
      <c r="CG109" s="928"/>
      <c r="CH109" s="928"/>
      <c r="CI109" s="928"/>
      <c r="CJ109" s="928"/>
      <c r="CK109" s="771" t="s">
        <v>475</v>
      </c>
      <c r="CL109" s="769"/>
      <c r="CM109" s="769"/>
      <c r="CN109" s="769"/>
      <c r="CO109" s="769"/>
      <c r="CP109" s="769"/>
      <c r="CQ109" s="769"/>
      <c r="CR109" s="769"/>
      <c r="CS109" s="769"/>
      <c r="CT109" s="769"/>
      <c r="CU109" s="769"/>
      <c r="CV109" s="769"/>
      <c r="CW109" s="769"/>
      <c r="CX109" s="769"/>
      <c r="CY109" s="769"/>
      <c r="CZ109" s="769"/>
      <c r="DA109" s="769"/>
      <c r="DB109" s="769"/>
      <c r="DC109" s="769"/>
      <c r="DD109" s="769"/>
      <c r="DE109" s="769"/>
      <c r="DF109" s="770"/>
      <c r="DG109" s="771" t="s">
        <v>455</v>
      </c>
      <c r="DH109" s="769"/>
      <c r="DI109" s="769"/>
      <c r="DJ109" s="769"/>
      <c r="DK109" s="770"/>
      <c r="DL109" s="771" t="s">
        <v>473</v>
      </c>
      <c r="DM109" s="769"/>
      <c r="DN109" s="769"/>
      <c r="DO109" s="769"/>
      <c r="DP109" s="770"/>
      <c r="DQ109" s="771" t="s">
        <v>388</v>
      </c>
      <c r="DR109" s="769"/>
      <c r="DS109" s="769"/>
      <c r="DT109" s="769"/>
      <c r="DU109" s="770"/>
      <c r="DV109" s="771" t="s">
        <v>474</v>
      </c>
      <c r="DW109" s="769"/>
      <c r="DX109" s="769"/>
      <c r="DY109" s="769"/>
      <c r="DZ109" s="772"/>
    </row>
    <row r="110" spans="1:131" s="48" customFormat="1" ht="26.25" customHeight="1" x14ac:dyDescent="0.15">
      <c r="A110" s="812" t="s">
        <v>233</v>
      </c>
      <c r="B110" s="813"/>
      <c r="C110" s="813"/>
      <c r="D110" s="813"/>
      <c r="E110" s="813"/>
      <c r="F110" s="813"/>
      <c r="G110" s="813"/>
      <c r="H110" s="813"/>
      <c r="I110" s="813"/>
      <c r="J110" s="813"/>
      <c r="K110" s="813"/>
      <c r="L110" s="813"/>
      <c r="M110" s="813"/>
      <c r="N110" s="813"/>
      <c r="O110" s="813"/>
      <c r="P110" s="813"/>
      <c r="Q110" s="813"/>
      <c r="R110" s="813"/>
      <c r="S110" s="813"/>
      <c r="T110" s="813"/>
      <c r="U110" s="813"/>
      <c r="V110" s="813"/>
      <c r="W110" s="813"/>
      <c r="X110" s="813"/>
      <c r="Y110" s="813"/>
      <c r="Z110" s="814"/>
      <c r="AA110" s="805">
        <v>312539</v>
      </c>
      <c r="AB110" s="806"/>
      <c r="AC110" s="806"/>
      <c r="AD110" s="806"/>
      <c r="AE110" s="807"/>
      <c r="AF110" s="808">
        <v>337094</v>
      </c>
      <c r="AG110" s="806"/>
      <c r="AH110" s="806"/>
      <c r="AI110" s="806"/>
      <c r="AJ110" s="807"/>
      <c r="AK110" s="808">
        <v>345534</v>
      </c>
      <c r="AL110" s="806"/>
      <c r="AM110" s="806"/>
      <c r="AN110" s="806"/>
      <c r="AO110" s="807"/>
      <c r="AP110" s="901">
        <v>20.9</v>
      </c>
      <c r="AQ110" s="902"/>
      <c r="AR110" s="902"/>
      <c r="AS110" s="902"/>
      <c r="AT110" s="903"/>
      <c r="AU110" s="904" t="s">
        <v>109</v>
      </c>
      <c r="AV110" s="905"/>
      <c r="AW110" s="905"/>
      <c r="AX110" s="905"/>
      <c r="AY110" s="905"/>
      <c r="AZ110" s="865" t="s">
        <v>273</v>
      </c>
      <c r="BA110" s="813"/>
      <c r="BB110" s="813"/>
      <c r="BC110" s="813"/>
      <c r="BD110" s="813"/>
      <c r="BE110" s="813"/>
      <c r="BF110" s="813"/>
      <c r="BG110" s="813"/>
      <c r="BH110" s="813"/>
      <c r="BI110" s="813"/>
      <c r="BJ110" s="813"/>
      <c r="BK110" s="813"/>
      <c r="BL110" s="813"/>
      <c r="BM110" s="813"/>
      <c r="BN110" s="813"/>
      <c r="BO110" s="813"/>
      <c r="BP110" s="814"/>
      <c r="BQ110" s="866">
        <v>3368416</v>
      </c>
      <c r="BR110" s="867"/>
      <c r="BS110" s="867"/>
      <c r="BT110" s="867"/>
      <c r="BU110" s="867"/>
      <c r="BV110" s="867">
        <v>3463415</v>
      </c>
      <c r="BW110" s="867"/>
      <c r="BX110" s="867"/>
      <c r="BY110" s="867"/>
      <c r="BZ110" s="867"/>
      <c r="CA110" s="867">
        <v>3228173</v>
      </c>
      <c r="CB110" s="867"/>
      <c r="CC110" s="867"/>
      <c r="CD110" s="867"/>
      <c r="CE110" s="867"/>
      <c r="CF110" s="891">
        <v>195.1</v>
      </c>
      <c r="CG110" s="892"/>
      <c r="CH110" s="892"/>
      <c r="CI110" s="892"/>
      <c r="CJ110" s="892"/>
      <c r="CK110" s="910" t="s">
        <v>102</v>
      </c>
      <c r="CL110" s="751"/>
      <c r="CM110" s="865" t="s">
        <v>476</v>
      </c>
      <c r="CN110" s="813"/>
      <c r="CO110" s="813"/>
      <c r="CP110" s="813"/>
      <c r="CQ110" s="813"/>
      <c r="CR110" s="813"/>
      <c r="CS110" s="813"/>
      <c r="CT110" s="813"/>
      <c r="CU110" s="813"/>
      <c r="CV110" s="813"/>
      <c r="CW110" s="813"/>
      <c r="CX110" s="813"/>
      <c r="CY110" s="813"/>
      <c r="CZ110" s="813"/>
      <c r="DA110" s="813"/>
      <c r="DB110" s="813"/>
      <c r="DC110" s="813"/>
      <c r="DD110" s="813"/>
      <c r="DE110" s="813"/>
      <c r="DF110" s="814"/>
      <c r="DG110" s="866" t="s">
        <v>34</v>
      </c>
      <c r="DH110" s="867"/>
      <c r="DI110" s="867"/>
      <c r="DJ110" s="867"/>
      <c r="DK110" s="867"/>
      <c r="DL110" s="867" t="s">
        <v>34</v>
      </c>
      <c r="DM110" s="867"/>
      <c r="DN110" s="867"/>
      <c r="DO110" s="867"/>
      <c r="DP110" s="867"/>
      <c r="DQ110" s="867" t="s">
        <v>34</v>
      </c>
      <c r="DR110" s="867"/>
      <c r="DS110" s="867"/>
      <c r="DT110" s="867"/>
      <c r="DU110" s="867"/>
      <c r="DV110" s="868" t="s">
        <v>34</v>
      </c>
      <c r="DW110" s="868"/>
      <c r="DX110" s="868"/>
      <c r="DY110" s="868"/>
      <c r="DZ110" s="869"/>
    </row>
    <row r="111" spans="1:131" s="48" customFormat="1" ht="26.25" customHeight="1" x14ac:dyDescent="0.15">
      <c r="A111" s="756" t="s">
        <v>366</v>
      </c>
      <c r="B111" s="757"/>
      <c r="C111" s="757"/>
      <c r="D111" s="757"/>
      <c r="E111" s="757"/>
      <c r="F111" s="757"/>
      <c r="G111" s="757"/>
      <c r="H111" s="757"/>
      <c r="I111" s="757"/>
      <c r="J111" s="757"/>
      <c r="K111" s="757"/>
      <c r="L111" s="757"/>
      <c r="M111" s="757"/>
      <c r="N111" s="757"/>
      <c r="O111" s="757"/>
      <c r="P111" s="757"/>
      <c r="Q111" s="757"/>
      <c r="R111" s="757"/>
      <c r="S111" s="757"/>
      <c r="T111" s="757"/>
      <c r="U111" s="757"/>
      <c r="V111" s="757"/>
      <c r="W111" s="757"/>
      <c r="X111" s="757"/>
      <c r="Y111" s="757"/>
      <c r="Z111" s="923"/>
      <c r="AA111" s="761" t="s">
        <v>34</v>
      </c>
      <c r="AB111" s="762"/>
      <c r="AC111" s="762"/>
      <c r="AD111" s="762"/>
      <c r="AE111" s="763"/>
      <c r="AF111" s="764" t="s">
        <v>34</v>
      </c>
      <c r="AG111" s="762"/>
      <c r="AH111" s="762"/>
      <c r="AI111" s="762"/>
      <c r="AJ111" s="763"/>
      <c r="AK111" s="764" t="s">
        <v>34</v>
      </c>
      <c r="AL111" s="762"/>
      <c r="AM111" s="762"/>
      <c r="AN111" s="762"/>
      <c r="AO111" s="763"/>
      <c r="AP111" s="838" t="s">
        <v>34</v>
      </c>
      <c r="AQ111" s="839"/>
      <c r="AR111" s="839"/>
      <c r="AS111" s="839"/>
      <c r="AT111" s="840"/>
      <c r="AU111" s="906"/>
      <c r="AV111" s="907"/>
      <c r="AW111" s="907"/>
      <c r="AX111" s="907"/>
      <c r="AY111" s="907"/>
      <c r="AZ111" s="837" t="s">
        <v>477</v>
      </c>
      <c r="BA111" s="773"/>
      <c r="BB111" s="773"/>
      <c r="BC111" s="773"/>
      <c r="BD111" s="773"/>
      <c r="BE111" s="773"/>
      <c r="BF111" s="773"/>
      <c r="BG111" s="773"/>
      <c r="BH111" s="773"/>
      <c r="BI111" s="773"/>
      <c r="BJ111" s="773"/>
      <c r="BK111" s="773"/>
      <c r="BL111" s="773"/>
      <c r="BM111" s="773"/>
      <c r="BN111" s="773"/>
      <c r="BO111" s="773"/>
      <c r="BP111" s="774"/>
      <c r="BQ111" s="841" t="s">
        <v>34</v>
      </c>
      <c r="BR111" s="842"/>
      <c r="BS111" s="842"/>
      <c r="BT111" s="842"/>
      <c r="BU111" s="842"/>
      <c r="BV111" s="842" t="s">
        <v>34</v>
      </c>
      <c r="BW111" s="842"/>
      <c r="BX111" s="842"/>
      <c r="BY111" s="842"/>
      <c r="BZ111" s="842"/>
      <c r="CA111" s="842" t="s">
        <v>34</v>
      </c>
      <c r="CB111" s="842"/>
      <c r="CC111" s="842"/>
      <c r="CD111" s="842"/>
      <c r="CE111" s="842"/>
      <c r="CF111" s="899" t="s">
        <v>34</v>
      </c>
      <c r="CG111" s="900"/>
      <c r="CH111" s="900"/>
      <c r="CI111" s="900"/>
      <c r="CJ111" s="900"/>
      <c r="CK111" s="911"/>
      <c r="CL111" s="753"/>
      <c r="CM111" s="837" t="s">
        <v>446</v>
      </c>
      <c r="CN111" s="773"/>
      <c r="CO111" s="773"/>
      <c r="CP111" s="773"/>
      <c r="CQ111" s="773"/>
      <c r="CR111" s="773"/>
      <c r="CS111" s="773"/>
      <c r="CT111" s="773"/>
      <c r="CU111" s="773"/>
      <c r="CV111" s="773"/>
      <c r="CW111" s="773"/>
      <c r="CX111" s="773"/>
      <c r="CY111" s="773"/>
      <c r="CZ111" s="773"/>
      <c r="DA111" s="773"/>
      <c r="DB111" s="773"/>
      <c r="DC111" s="773"/>
      <c r="DD111" s="773"/>
      <c r="DE111" s="773"/>
      <c r="DF111" s="774"/>
      <c r="DG111" s="841" t="s">
        <v>34</v>
      </c>
      <c r="DH111" s="842"/>
      <c r="DI111" s="842"/>
      <c r="DJ111" s="842"/>
      <c r="DK111" s="842"/>
      <c r="DL111" s="842" t="s">
        <v>34</v>
      </c>
      <c r="DM111" s="842"/>
      <c r="DN111" s="842"/>
      <c r="DO111" s="842"/>
      <c r="DP111" s="842"/>
      <c r="DQ111" s="842" t="s">
        <v>34</v>
      </c>
      <c r="DR111" s="842"/>
      <c r="DS111" s="842"/>
      <c r="DT111" s="842"/>
      <c r="DU111" s="842"/>
      <c r="DV111" s="843" t="s">
        <v>34</v>
      </c>
      <c r="DW111" s="843"/>
      <c r="DX111" s="843"/>
      <c r="DY111" s="843"/>
      <c r="DZ111" s="844"/>
    </row>
    <row r="112" spans="1:131" s="48" customFormat="1" ht="26.25" customHeight="1" x14ac:dyDescent="0.15">
      <c r="A112" s="740" t="s">
        <v>472</v>
      </c>
      <c r="B112" s="741"/>
      <c r="C112" s="773" t="s">
        <v>22</v>
      </c>
      <c r="D112" s="773"/>
      <c r="E112" s="773"/>
      <c r="F112" s="773"/>
      <c r="G112" s="773"/>
      <c r="H112" s="773"/>
      <c r="I112" s="773"/>
      <c r="J112" s="773"/>
      <c r="K112" s="773"/>
      <c r="L112" s="773"/>
      <c r="M112" s="773"/>
      <c r="N112" s="773"/>
      <c r="O112" s="773"/>
      <c r="P112" s="773"/>
      <c r="Q112" s="773"/>
      <c r="R112" s="773"/>
      <c r="S112" s="773"/>
      <c r="T112" s="773"/>
      <c r="U112" s="773"/>
      <c r="V112" s="773"/>
      <c r="W112" s="773"/>
      <c r="X112" s="773"/>
      <c r="Y112" s="773"/>
      <c r="Z112" s="774"/>
      <c r="AA112" s="761" t="s">
        <v>34</v>
      </c>
      <c r="AB112" s="762"/>
      <c r="AC112" s="762"/>
      <c r="AD112" s="762"/>
      <c r="AE112" s="763"/>
      <c r="AF112" s="764" t="s">
        <v>34</v>
      </c>
      <c r="AG112" s="762"/>
      <c r="AH112" s="762"/>
      <c r="AI112" s="762"/>
      <c r="AJ112" s="763"/>
      <c r="AK112" s="764" t="s">
        <v>34</v>
      </c>
      <c r="AL112" s="762"/>
      <c r="AM112" s="762"/>
      <c r="AN112" s="762"/>
      <c r="AO112" s="763"/>
      <c r="AP112" s="838" t="s">
        <v>34</v>
      </c>
      <c r="AQ112" s="839"/>
      <c r="AR112" s="839"/>
      <c r="AS112" s="839"/>
      <c r="AT112" s="840"/>
      <c r="AU112" s="906"/>
      <c r="AV112" s="907"/>
      <c r="AW112" s="907"/>
      <c r="AX112" s="907"/>
      <c r="AY112" s="907"/>
      <c r="AZ112" s="837" t="s">
        <v>478</v>
      </c>
      <c r="BA112" s="773"/>
      <c r="BB112" s="773"/>
      <c r="BC112" s="773"/>
      <c r="BD112" s="773"/>
      <c r="BE112" s="773"/>
      <c r="BF112" s="773"/>
      <c r="BG112" s="773"/>
      <c r="BH112" s="773"/>
      <c r="BI112" s="773"/>
      <c r="BJ112" s="773"/>
      <c r="BK112" s="773"/>
      <c r="BL112" s="773"/>
      <c r="BM112" s="773"/>
      <c r="BN112" s="773"/>
      <c r="BO112" s="773"/>
      <c r="BP112" s="774"/>
      <c r="BQ112" s="841">
        <v>187460</v>
      </c>
      <c r="BR112" s="842"/>
      <c r="BS112" s="842"/>
      <c r="BT112" s="842"/>
      <c r="BU112" s="842"/>
      <c r="BV112" s="842">
        <v>287979</v>
      </c>
      <c r="BW112" s="842"/>
      <c r="BX112" s="842"/>
      <c r="BY112" s="842"/>
      <c r="BZ112" s="842"/>
      <c r="CA112" s="842">
        <v>365259</v>
      </c>
      <c r="CB112" s="842"/>
      <c r="CC112" s="842"/>
      <c r="CD112" s="842"/>
      <c r="CE112" s="842"/>
      <c r="CF112" s="899">
        <v>22.1</v>
      </c>
      <c r="CG112" s="900"/>
      <c r="CH112" s="900"/>
      <c r="CI112" s="900"/>
      <c r="CJ112" s="900"/>
      <c r="CK112" s="911"/>
      <c r="CL112" s="753"/>
      <c r="CM112" s="837" t="s">
        <v>479</v>
      </c>
      <c r="CN112" s="773"/>
      <c r="CO112" s="773"/>
      <c r="CP112" s="773"/>
      <c r="CQ112" s="773"/>
      <c r="CR112" s="773"/>
      <c r="CS112" s="773"/>
      <c r="CT112" s="773"/>
      <c r="CU112" s="773"/>
      <c r="CV112" s="773"/>
      <c r="CW112" s="773"/>
      <c r="CX112" s="773"/>
      <c r="CY112" s="773"/>
      <c r="CZ112" s="773"/>
      <c r="DA112" s="773"/>
      <c r="DB112" s="773"/>
      <c r="DC112" s="773"/>
      <c r="DD112" s="773"/>
      <c r="DE112" s="773"/>
      <c r="DF112" s="774"/>
      <c r="DG112" s="841" t="s">
        <v>34</v>
      </c>
      <c r="DH112" s="842"/>
      <c r="DI112" s="842"/>
      <c r="DJ112" s="842"/>
      <c r="DK112" s="842"/>
      <c r="DL112" s="842" t="s">
        <v>34</v>
      </c>
      <c r="DM112" s="842"/>
      <c r="DN112" s="842"/>
      <c r="DO112" s="842"/>
      <c r="DP112" s="842"/>
      <c r="DQ112" s="842" t="s">
        <v>34</v>
      </c>
      <c r="DR112" s="842"/>
      <c r="DS112" s="842"/>
      <c r="DT112" s="842"/>
      <c r="DU112" s="842"/>
      <c r="DV112" s="843" t="s">
        <v>34</v>
      </c>
      <c r="DW112" s="843"/>
      <c r="DX112" s="843"/>
      <c r="DY112" s="843"/>
      <c r="DZ112" s="844"/>
    </row>
    <row r="113" spans="1:130" s="48" customFormat="1" ht="26.25" customHeight="1" x14ac:dyDescent="0.15">
      <c r="A113" s="742"/>
      <c r="B113" s="743"/>
      <c r="C113" s="773" t="s">
        <v>69</v>
      </c>
      <c r="D113" s="773"/>
      <c r="E113" s="773"/>
      <c r="F113" s="773"/>
      <c r="G113" s="773"/>
      <c r="H113" s="773"/>
      <c r="I113" s="773"/>
      <c r="J113" s="773"/>
      <c r="K113" s="773"/>
      <c r="L113" s="773"/>
      <c r="M113" s="773"/>
      <c r="N113" s="773"/>
      <c r="O113" s="773"/>
      <c r="P113" s="773"/>
      <c r="Q113" s="773"/>
      <c r="R113" s="773"/>
      <c r="S113" s="773"/>
      <c r="T113" s="773"/>
      <c r="U113" s="773"/>
      <c r="V113" s="773"/>
      <c r="W113" s="773"/>
      <c r="X113" s="773"/>
      <c r="Y113" s="773"/>
      <c r="Z113" s="774"/>
      <c r="AA113" s="761">
        <v>42956</v>
      </c>
      <c r="AB113" s="762"/>
      <c r="AC113" s="762"/>
      <c r="AD113" s="762"/>
      <c r="AE113" s="763"/>
      <c r="AF113" s="764">
        <v>77955</v>
      </c>
      <c r="AG113" s="762"/>
      <c r="AH113" s="762"/>
      <c r="AI113" s="762"/>
      <c r="AJ113" s="763"/>
      <c r="AK113" s="764">
        <v>89050</v>
      </c>
      <c r="AL113" s="762"/>
      <c r="AM113" s="762"/>
      <c r="AN113" s="762"/>
      <c r="AO113" s="763"/>
      <c r="AP113" s="838">
        <v>5.4</v>
      </c>
      <c r="AQ113" s="839"/>
      <c r="AR113" s="839"/>
      <c r="AS113" s="839"/>
      <c r="AT113" s="840"/>
      <c r="AU113" s="906"/>
      <c r="AV113" s="907"/>
      <c r="AW113" s="907"/>
      <c r="AX113" s="907"/>
      <c r="AY113" s="907"/>
      <c r="AZ113" s="837" t="s">
        <v>480</v>
      </c>
      <c r="BA113" s="773"/>
      <c r="BB113" s="773"/>
      <c r="BC113" s="773"/>
      <c r="BD113" s="773"/>
      <c r="BE113" s="773"/>
      <c r="BF113" s="773"/>
      <c r="BG113" s="773"/>
      <c r="BH113" s="773"/>
      <c r="BI113" s="773"/>
      <c r="BJ113" s="773"/>
      <c r="BK113" s="773"/>
      <c r="BL113" s="773"/>
      <c r="BM113" s="773"/>
      <c r="BN113" s="773"/>
      <c r="BO113" s="773"/>
      <c r="BP113" s="774"/>
      <c r="BQ113" s="841">
        <v>375443</v>
      </c>
      <c r="BR113" s="842"/>
      <c r="BS113" s="842"/>
      <c r="BT113" s="842"/>
      <c r="BU113" s="842"/>
      <c r="BV113" s="842">
        <v>351860</v>
      </c>
      <c r="BW113" s="842"/>
      <c r="BX113" s="842"/>
      <c r="BY113" s="842"/>
      <c r="BZ113" s="842"/>
      <c r="CA113" s="842">
        <v>330147</v>
      </c>
      <c r="CB113" s="842"/>
      <c r="CC113" s="842"/>
      <c r="CD113" s="842"/>
      <c r="CE113" s="842"/>
      <c r="CF113" s="899">
        <v>19.899999999999999</v>
      </c>
      <c r="CG113" s="900"/>
      <c r="CH113" s="900"/>
      <c r="CI113" s="900"/>
      <c r="CJ113" s="900"/>
      <c r="CK113" s="911"/>
      <c r="CL113" s="753"/>
      <c r="CM113" s="837" t="s">
        <v>60</v>
      </c>
      <c r="CN113" s="773"/>
      <c r="CO113" s="773"/>
      <c r="CP113" s="773"/>
      <c r="CQ113" s="773"/>
      <c r="CR113" s="773"/>
      <c r="CS113" s="773"/>
      <c r="CT113" s="773"/>
      <c r="CU113" s="773"/>
      <c r="CV113" s="773"/>
      <c r="CW113" s="773"/>
      <c r="CX113" s="773"/>
      <c r="CY113" s="773"/>
      <c r="CZ113" s="773"/>
      <c r="DA113" s="773"/>
      <c r="DB113" s="773"/>
      <c r="DC113" s="773"/>
      <c r="DD113" s="773"/>
      <c r="DE113" s="773"/>
      <c r="DF113" s="774"/>
      <c r="DG113" s="761" t="s">
        <v>34</v>
      </c>
      <c r="DH113" s="762"/>
      <c r="DI113" s="762"/>
      <c r="DJ113" s="762"/>
      <c r="DK113" s="763"/>
      <c r="DL113" s="764" t="s">
        <v>34</v>
      </c>
      <c r="DM113" s="762"/>
      <c r="DN113" s="762"/>
      <c r="DO113" s="762"/>
      <c r="DP113" s="763"/>
      <c r="DQ113" s="764" t="s">
        <v>34</v>
      </c>
      <c r="DR113" s="762"/>
      <c r="DS113" s="762"/>
      <c r="DT113" s="762"/>
      <c r="DU113" s="763"/>
      <c r="DV113" s="838" t="s">
        <v>34</v>
      </c>
      <c r="DW113" s="839"/>
      <c r="DX113" s="839"/>
      <c r="DY113" s="839"/>
      <c r="DZ113" s="840"/>
    </row>
    <row r="114" spans="1:130" s="48" customFormat="1" ht="26.25" customHeight="1" x14ac:dyDescent="0.15">
      <c r="A114" s="742"/>
      <c r="B114" s="743"/>
      <c r="C114" s="773" t="s">
        <v>414</v>
      </c>
      <c r="D114" s="773"/>
      <c r="E114" s="773"/>
      <c r="F114" s="773"/>
      <c r="G114" s="773"/>
      <c r="H114" s="773"/>
      <c r="I114" s="773"/>
      <c r="J114" s="773"/>
      <c r="K114" s="773"/>
      <c r="L114" s="773"/>
      <c r="M114" s="773"/>
      <c r="N114" s="773"/>
      <c r="O114" s="773"/>
      <c r="P114" s="773"/>
      <c r="Q114" s="773"/>
      <c r="R114" s="773"/>
      <c r="S114" s="773"/>
      <c r="T114" s="773"/>
      <c r="U114" s="773"/>
      <c r="V114" s="773"/>
      <c r="W114" s="773"/>
      <c r="X114" s="773"/>
      <c r="Y114" s="773"/>
      <c r="Z114" s="774"/>
      <c r="AA114" s="761">
        <v>10956</v>
      </c>
      <c r="AB114" s="762"/>
      <c r="AC114" s="762"/>
      <c r="AD114" s="762"/>
      <c r="AE114" s="763"/>
      <c r="AF114" s="764">
        <v>6845</v>
      </c>
      <c r="AG114" s="762"/>
      <c r="AH114" s="762"/>
      <c r="AI114" s="762"/>
      <c r="AJ114" s="763"/>
      <c r="AK114" s="764">
        <v>17870</v>
      </c>
      <c r="AL114" s="762"/>
      <c r="AM114" s="762"/>
      <c r="AN114" s="762"/>
      <c r="AO114" s="763"/>
      <c r="AP114" s="838">
        <v>1.1000000000000001</v>
      </c>
      <c r="AQ114" s="839"/>
      <c r="AR114" s="839"/>
      <c r="AS114" s="839"/>
      <c r="AT114" s="840"/>
      <c r="AU114" s="906"/>
      <c r="AV114" s="907"/>
      <c r="AW114" s="907"/>
      <c r="AX114" s="907"/>
      <c r="AY114" s="907"/>
      <c r="AZ114" s="837" t="s">
        <v>482</v>
      </c>
      <c r="BA114" s="773"/>
      <c r="BB114" s="773"/>
      <c r="BC114" s="773"/>
      <c r="BD114" s="773"/>
      <c r="BE114" s="773"/>
      <c r="BF114" s="773"/>
      <c r="BG114" s="773"/>
      <c r="BH114" s="773"/>
      <c r="BI114" s="773"/>
      <c r="BJ114" s="773"/>
      <c r="BK114" s="773"/>
      <c r="BL114" s="773"/>
      <c r="BM114" s="773"/>
      <c r="BN114" s="773"/>
      <c r="BO114" s="773"/>
      <c r="BP114" s="774"/>
      <c r="BQ114" s="841">
        <v>161506</v>
      </c>
      <c r="BR114" s="842"/>
      <c r="BS114" s="842"/>
      <c r="BT114" s="842"/>
      <c r="BU114" s="842"/>
      <c r="BV114" s="842">
        <v>207591</v>
      </c>
      <c r="BW114" s="842"/>
      <c r="BX114" s="842"/>
      <c r="BY114" s="842"/>
      <c r="BZ114" s="842"/>
      <c r="CA114" s="842">
        <v>228821</v>
      </c>
      <c r="CB114" s="842"/>
      <c r="CC114" s="842"/>
      <c r="CD114" s="842"/>
      <c r="CE114" s="842"/>
      <c r="CF114" s="899">
        <v>13.8</v>
      </c>
      <c r="CG114" s="900"/>
      <c r="CH114" s="900"/>
      <c r="CI114" s="900"/>
      <c r="CJ114" s="900"/>
      <c r="CK114" s="911"/>
      <c r="CL114" s="753"/>
      <c r="CM114" s="837" t="s">
        <v>63</v>
      </c>
      <c r="CN114" s="773"/>
      <c r="CO114" s="773"/>
      <c r="CP114" s="773"/>
      <c r="CQ114" s="773"/>
      <c r="CR114" s="773"/>
      <c r="CS114" s="773"/>
      <c r="CT114" s="773"/>
      <c r="CU114" s="773"/>
      <c r="CV114" s="773"/>
      <c r="CW114" s="773"/>
      <c r="CX114" s="773"/>
      <c r="CY114" s="773"/>
      <c r="CZ114" s="773"/>
      <c r="DA114" s="773"/>
      <c r="DB114" s="773"/>
      <c r="DC114" s="773"/>
      <c r="DD114" s="773"/>
      <c r="DE114" s="773"/>
      <c r="DF114" s="774"/>
      <c r="DG114" s="761" t="s">
        <v>34</v>
      </c>
      <c r="DH114" s="762"/>
      <c r="DI114" s="762"/>
      <c r="DJ114" s="762"/>
      <c r="DK114" s="763"/>
      <c r="DL114" s="764" t="s">
        <v>34</v>
      </c>
      <c r="DM114" s="762"/>
      <c r="DN114" s="762"/>
      <c r="DO114" s="762"/>
      <c r="DP114" s="763"/>
      <c r="DQ114" s="764" t="s">
        <v>34</v>
      </c>
      <c r="DR114" s="762"/>
      <c r="DS114" s="762"/>
      <c r="DT114" s="762"/>
      <c r="DU114" s="763"/>
      <c r="DV114" s="838" t="s">
        <v>34</v>
      </c>
      <c r="DW114" s="839"/>
      <c r="DX114" s="839"/>
      <c r="DY114" s="839"/>
      <c r="DZ114" s="840"/>
    </row>
    <row r="115" spans="1:130" s="48" customFormat="1" ht="26.25" customHeight="1" x14ac:dyDescent="0.15">
      <c r="A115" s="742"/>
      <c r="B115" s="743"/>
      <c r="C115" s="773" t="s">
        <v>394</v>
      </c>
      <c r="D115" s="773"/>
      <c r="E115" s="773"/>
      <c r="F115" s="773"/>
      <c r="G115" s="773"/>
      <c r="H115" s="773"/>
      <c r="I115" s="773"/>
      <c r="J115" s="773"/>
      <c r="K115" s="773"/>
      <c r="L115" s="773"/>
      <c r="M115" s="773"/>
      <c r="N115" s="773"/>
      <c r="O115" s="773"/>
      <c r="P115" s="773"/>
      <c r="Q115" s="773"/>
      <c r="R115" s="773"/>
      <c r="S115" s="773"/>
      <c r="T115" s="773"/>
      <c r="U115" s="773"/>
      <c r="V115" s="773"/>
      <c r="W115" s="773"/>
      <c r="X115" s="773"/>
      <c r="Y115" s="773"/>
      <c r="Z115" s="774"/>
      <c r="AA115" s="761" t="s">
        <v>34</v>
      </c>
      <c r="AB115" s="762"/>
      <c r="AC115" s="762"/>
      <c r="AD115" s="762"/>
      <c r="AE115" s="763"/>
      <c r="AF115" s="764" t="s">
        <v>34</v>
      </c>
      <c r="AG115" s="762"/>
      <c r="AH115" s="762"/>
      <c r="AI115" s="762"/>
      <c r="AJ115" s="763"/>
      <c r="AK115" s="764" t="s">
        <v>34</v>
      </c>
      <c r="AL115" s="762"/>
      <c r="AM115" s="762"/>
      <c r="AN115" s="762"/>
      <c r="AO115" s="763"/>
      <c r="AP115" s="838" t="s">
        <v>34</v>
      </c>
      <c r="AQ115" s="839"/>
      <c r="AR115" s="839"/>
      <c r="AS115" s="839"/>
      <c r="AT115" s="840"/>
      <c r="AU115" s="906"/>
      <c r="AV115" s="907"/>
      <c r="AW115" s="907"/>
      <c r="AX115" s="907"/>
      <c r="AY115" s="907"/>
      <c r="AZ115" s="837" t="s">
        <v>459</v>
      </c>
      <c r="BA115" s="773"/>
      <c r="BB115" s="773"/>
      <c r="BC115" s="773"/>
      <c r="BD115" s="773"/>
      <c r="BE115" s="773"/>
      <c r="BF115" s="773"/>
      <c r="BG115" s="773"/>
      <c r="BH115" s="773"/>
      <c r="BI115" s="773"/>
      <c r="BJ115" s="773"/>
      <c r="BK115" s="773"/>
      <c r="BL115" s="773"/>
      <c r="BM115" s="773"/>
      <c r="BN115" s="773"/>
      <c r="BO115" s="773"/>
      <c r="BP115" s="774"/>
      <c r="BQ115" s="841" t="s">
        <v>34</v>
      </c>
      <c r="BR115" s="842"/>
      <c r="BS115" s="842"/>
      <c r="BT115" s="842"/>
      <c r="BU115" s="842"/>
      <c r="BV115" s="842" t="s">
        <v>34</v>
      </c>
      <c r="BW115" s="842"/>
      <c r="BX115" s="842"/>
      <c r="BY115" s="842"/>
      <c r="BZ115" s="842"/>
      <c r="CA115" s="842" t="s">
        <v>34</v>
      </c>
      <c r="CB115" s="842"/>
      <c r="CC115" s="842"/>
      <c r="CD115" s="842"/>
      <c r="CE115" s="842"/>
      <c r="CF115" s="899" t="s">
        <v>34</v>
      </c>
      <c r="CG115" s="900"/>
      <c r="CH115" s="900"/>
      <c r="CI115" s="900"/>
      <c r="CJ115" s="900"/>
      <c r="CK115" s="911"/>
      <c r="CL115" s="753"/>
      <c r="CM115" s="837" t="s">
        <v>235</v>
      </c>
      <c r="CN115" s="773"/>
      <c r="CO115" s="773"/>
      <c r="CP115" s="773"/>
      <c r="CQ115" s="773"/>
      <c r="CR115" s="773"/>
      <c r="CS115" s="773"/>
      <c r="CT115" s="773"/>
      <c r="CU115" s="773"/>
      <c r="CV115" s="773"/>
      <c r="CW115" s="773"/>
      <c r="CX115" s="773"/>
      <c r="CY115" s="773"/>
      <c r="CZ115" s="773"/>
      <c r="DA115" s="773"/>
      <c r="DB115" s="773"/>
      <c r="DC115" s="773"/>
      <c r="DD115" s="773"/>
      <c r="DE115" s="773"/>
      <c r="DF115" s="774"/>
      <c r="DG115" s="761" t="s">
        <v>34</v>
      </c>
      <c r="DH115" s="762"/>
      <c r="DI115" s="762"/>
      <c r="DJ115" s="762"/>
      <c r="DK115" s="763"/>
      <c r="DL115" s="764" t="s">
        <v>34</v>
      </c>
      <c r="DM115" s="762"/>
      <c r="DN115" s="762"/>
      <c r="DO115" s="762"/>
      <c r="DP115" s="763"/>
      <c r="DQ115" s="764" t="s">
        <v>34</v>
      </c>
      <c r="DR115" s="762"/>
      <c r="DS115" s="762"/>
      <c r="DT115" s="762"/>
      <c r="DU115" s="763"/>
      <c r="DV115" s="838" t="s">
        <v>34</v>
      </c>
      <c r="DW115" s="839"/>
      <c r="DX115" s="839"/>
      <c r="DY115" s="839"/>
      <c r="DZ115" s="840"/>
    </row>
    <row r="116" spans="1:130" s="48" customFormat="1" ht="26.25" customHeight="1" x14ac:dyDescent="0.15">
      <c r="A116" s="744"/>
      <c r="B116" s="745"/>
      <c r="C116" s="846" t="s">
        <v>285</v>
      </c>
      <c r="D116" s="846"/>
      <c r="E116" s="846"/>
      <c r="F116" s="846"/>
      <c r="G116" s="846"/>
      <c r="H116" s="846"/>
      <c r="I116" s="846"/>
      <c r="J116" s="846"/>
      <c r="K116" s="846"/>
      <c r="L116" s="846"/>
      <c r="M116" s="846"/>
      <c r="N116" s="846"/>
      <c r="O116" s="846"/>
      <c r="P116" s="846"/>
      <c r="Q116" s="846"/>
      <c r="R116" s="846"/>
      <c r="S116" s="846"/>
      <c r="T116" s="846"/>
      <c r="U116" s="846"/>
      <c r="V116" s="846"/>
      <c r="W116" s="846"/>
      <c r="X116" s="846"/>
      <c r="Y116" s="846"/>
      <c r="Z116" s="847"/>
      <c r="AA116" s="761" t="s">
        <v>34</v>
      </c>
      <c r="AB116" s="762"/>
      <c r="AC116" s="762"/>
      <c r="AD116" s="762"/>
      <c r="AE116" s="763"/>
      <c r="AF116" s="764" t="s">
        <v>34</v>
      </c>
      <c r="AG116" s="762"/>
      <c r="AH116" s="762"/>
      <c r="AI116" s="762"/>
      <c r="AJ116" s="763"/>
      <c r="AK116" s="764" t="s">
        <v>34</v>
      </c>
      <c r="AL116" s="762"/>
      <c r="AM116" s="762"/>
      <c r="AN116" s="762"/>
      <c r="AO116" s="763"/>
      <c r="AP116" s="838" t="s">
        <v>34</v>
      </c>
      <c r="AQ116" s="839"/>
      <c r="AR116" s="839"/>
      <c r="AS116" s="839"/>
      <c r="AT116" s="840"/>
      <c r="AU116" s="906"/>
      <c r="AV116" s="907"/>
      <c r="AW116" s="907"/>
      <c r="AX116" s="907"/>
      <c r="AY116" s="907"/>
      <c r="AZ116" s="913" t="s">
        <v>333</v>
      </c>
      <c r="BA116" s="914"/>
      <c r="BB116" s="914"/>
      <c r="BC116" s="914"/>
      <c r="BD116" s="914"/>
      <c r="BE116" s="914"/>
      <c r="BF116" s="914"/>
      <c r="BG116" s="914"/>
      <c r="BH116" s="914"/>
      <c r="BI116" s="914"/>
      <c r="BJ116" s="914"/>
      <c r="BK116" s="914"/>
      <c r="BL116" s="914"/>
      <c r="BM116" s="914"/>
      <c r="BN116" s="914"/>
      <c r="BO116" s="914"/>
      <c r="BP116" s="915"/>
      <c r="BQ116" s="841" t="s">
        <v>34</v>
      </c>
      <c r="BR116" s="842"/>
      <c r="BS116" s="842"/>
      <c r="BT116" s="842"/>
      <c r="BU116" s="842"/>
      <c r="BV116" s="842" t="s">
        <v>34</v>
      </c>
      <c r="BW116" s="842"/>
      <c r="BX116" s="842"/>
      <c r="BY116" s="842"/>
      <c r="BZ116" s="842"/>
      <c r="CA116" s="842" t="s">
        <v>34</v>
      </c>
      <c r="CB116" s="842"/>
      <c r="CC116" s="842"/>
      <c r="CD116" s="842"/>
      <c r="CE116" s="842"/>
      <c r="CF116" s="899" t="s">
        <v>34</v>
      </c>
      <c r="CG116" s="900"/>
      <c r="CH116" s="900"/>
      <c r="CI116" s="900"/>
      <c r="CJ116" s="900"/>
      <c r="CK116" s="911"/>
      <c r="CL116" s="753"/>
      <c r="CM116" s="837" t="s">
        <v>483</v>
      </c>
      <c r="CN116" s="773"/>
      <c r="CO116" s="773"/>
      <c r="CP116" s="773"/>
      <c r="CQ116" s="773"/>
      <c r="CR116" s="773"/>
      <c r="CS116" s="773"/>
      <c r="CT116" s="773"/>
      <c r="CU116" s="773"/>
      <c r="CV116" s="773"/>
      <c r="CW116" s="773"/>
      <c r="CX116" s="773"/>
      <c r="CY116" s="773"/>
      <c r="CZ116" s="773"/>
      <c r="DA116" s="773"/>
      <c r="DB116" s="773"/>
      <c r="DC116" s="773"/>
      <c r="DD116" s="773"/>
      <c r="DE116" s="773"/>
      <c r="DF116" s="774"/>
      <c r="DG116" s="761" t="s">
        <v>34</v>
      </c>
      <c r="DH116" s="762"/>
      <c r="DI116" s="762"/>
      <c r="DJ116" s="762"/>
      <c r="DK116" s="763"/>
      <c r="DL116" s="764" t="s">
        <v>34</v>
      </c>
      <c r="DM116" s="762"/>
      <c r="DN116" s="762"/>
      <c r="DO116" s="762"/>
      <c r="DP116" s="763"/>
      <c r="DQ116" s="764" t="s">
        <v>34</v>
      </c>
      <c r="DR116" s="762"/>
      <c r="DS116" s="762"/>
      <c r="DT116" s="762"/>
      <c r="DU116" s="763"/>
      <c r="DV116" s="838" t="s">
        <v>34</v>
      </c>
      <c r="DW116" s="839"/>
      <c r="DX116" s="839"/>
      <c r="DY116" s="839"/>
      <c r="DZ116" s="840"/>
    </row>
    <row r="117" spans="1:130" s="48" customFormat="1" ht="26.25" customHeight="1" x14ac:dyDescent="0.15">
      <c r="A117" s="768" t="s">
        <v>91</v>
      </c>
      <c r="B117" s="769"/>
      <c r="C117" s="769"/>
      <c r="D117" s="769"/>
      <c r="E117" s="769"/>
      <c r="F117" s="769"/>
      <c r="G117" s="769"/>
      <c r="H117" s="769"/>
      <c r="I117" s="769"/>
      <c r="J117" s="769"/>
      <c r="K117" s="769"/>
      <c r="L117" s="769"/>
      <c r="M117" s="769"/>
      <c r="N117" s="769"/>
      <c r="O117" s="769"/>
      <c r="P117" s="769"/>
      <c r="Q117" s="769"/>
      <c r="R117" s="769"/>
      <c r="S117" s="769"/>
      <c r="T117" s="769"/>
      <c r="U117" s="769"/>
      <c r="V117" s="769"/>
      <c r="W117" s="769"/>
      <c r="X117" s="769"/>
      <c r="Y117" s="878" t="s">
        <v>485</v>
      </c>
      <c r="Z117" s="770"/>
      <c r="AA117" s="916">
        <v>366451</v>
      </c>
      <c r="AB117" s="917"/>
      <c r="AC117" s="917"/>
      <c r="AD117" s="917"/>
      <c r="AE117" s="918"/>
      <c r="AF117" s="919">
        <v>421894</v>
      </c>
      <c r="AG117" s="917"/>
      <c r="AH117" s="917"/>
      <c r="AI117" s="917"/>
      <c r="AJ117" s="918"/>
      <c r="AK117" s="919">
        <v>452454</v>
      </c>
      <c r="AL117" s="917"/>
      <c r="AM117" s="917"/>
      <c r="AN117" s="917"/>
      <c r="AO117" s="918"/>
      <c r="AP117" s="920"/>
      <c r="AQ117" s="921"/>
      <c r="AR117" s="921"/>
      <c r="AS117" s="921"/>
      <c r="AT117" s="922"/>
      <c r="AU117" s="906"/>
      <c r="AV117" s="907"/>
      <c r="AW117" s="907"/>
      <c r="AX117" s="907"/>
      <c r="AY117" s="907"/>
      <c r="AZ117" s="896" t="s">
        <v>305</v>
      </c>
      <c r="BA117" s="897"/>
      <c r="BB117" s="897"/>
      <c r="BC117" s="897"/>
      <c r="BD117" s="897"/>
      <c r="BE117" s="897"/>
      <c r="BF117" s="897"/>
      <c r="BG117" s="897"/>
      <c r="BH117" s="897"/>
      <c r="BI117" s="897"/>
      <c r="BJ117" s="897"/>
      <c r="BK117" s="897"/>
      <c r="BL117" s="897"/>
      <c r="BM117" s="897"/>
      <c r="BN117" s="897"/>
      <c r="BO117" s="897"/>
      <c r="BP117" s="898"/>
      <c r="BQ117" s="841" t="s">
        <v>34</v>
      </c>
      <c r="BR117" s="842"/>
      <c r="BS117" s="842"/>
      <c r="BT117" s="842"/>
      <c r="BU117" s="842"/>
      <c r="BV117" s="842" t="s">
        <v>34</v>
      </c>
      <c r="BW117" s="842"/>
      <c r="BX117" s="842"/>
      <c r="BY117" s="842"/>
      <c r="BZ117" s="842"/>
      <c r="CA117" s="842" t="s">
        <v>34</v>
      </c>
      <c r="CB117" s="842"/>
      <c r="CC117" s="842"/>
      <c r="CD117" s="842"/>
      <c r="CE117" s="842"/>
      <c r="CF117" s="899" t="s">
        <v>34</v>
      </c>
      <c r="CG117" s="900"/>
      <c r="CH117" s="900"/>
      <c r="CI117" s="900"/>
      <c r="CJ117" s="900"/>
      <c r="CK117" s="911"/>
      <c r="CL117" s="753"/>
      <c r="CM117" s="837" t="s">
        <v>419</v>
      </c>
      <c r="CN117" s="773"/>
      <c r="CO117" s="773"/>
      <c r="CP117" s="773"/>
      <c r="CQ117" s="773"/>
      <c r="CR117" s="773"/>
      <c r="CS117" s="773"/>
      <c r="CT117" s="773"/>
      <c r="CU117" s="773"/>
      <c r="CV117" s="773"/>
      <c r="CW117" s="773"/>
      <c r="CX117" s="773"/>
      <c r="CY117" s="773"/>
      <c r="CZ117" s="773"/>
      <c r="DA117" s="773"/>
      <c r="DB117" s="773"/>
      <c r="DC117" s="773"/>
      <c r="DD117" s="773"/>
      <c r="DE117" s="773"/>
      <c r="DF117" s="774"/>
      <c r="DG117" s="761" t="s">
        <v>34</v>
      </c>
      <c r="DH117" s="762"/>
      <c r="DI117" s="762"/>
      <c r="DJ117" s="762"/>
      <c r="DK117" s="763"/>
      <c r="DL117" s="764" t="s">
        <v>34</v>
      </c>
      <c r="DM117" s="762"/>
      <c r="DN117" s="762"/>
      <c r="DO117" s="762"/>
      <c r="DP117" s="763"/>
      <c r="DQ117" s="764" t="s">
        <v>34</v>
      </c>
      <c r="DR117" s="762"/>
      <c r="DS117" s="762"/>
      <c r="DT117" s="762"/>
      <c r="DU117" s="763"/>
      <c r="DV117" s="838" t="s">
        <v>34</v>
      </c>
      <c r="DW117" s="839"/>
      <c r="DX117" s="839"/>
      <c r="DY117" s="839"/>
      <c r="DZ117" s="840"/>
    </row>
    <row r="118" spans="1:130" s="48" customFormat="1" ht="26.25" customHeight="1" x14ac:dyDescent="0.15">
      <c r="A118" s="768" t="s">
        <v>475</v>
      </c>
      <c r="B118" s="769"/>
      <c r="C118" s="769"/>
      <c r="D118" s="769"/>
      <c r="E118" s="769"/>
      <c r="F118" s="769"/>
      <c r="G118" s="769"/>
      <c r="H118" s="769"/>
      <c r="I118" s="769"/>
      <c r="J118" s="769"/>
      <c r="K118" s="769"/>
      <c r="L118" s="769"/>
      <c r="M118" s="769"/>
      <c r="N118" s="769"/>
      <c r="O118" s="769"/>
      <c r="P118" s="769"/>
      <c r="Q118" s="769"/>
      <c r="R118" s="769"/>
      <c r="S118" s="769"/>
      <c r="T118" s="769"/>
      <c r="U118" s="769"/>
      <c r="V118" s="769"/>
      <c r="W118" s="769"/>
      <c r="X118" s="769"/>
      <c r="Y118" s="769"/>
      <c r="Z118" s="770"/>
      <c r="AA118" s="771" t="s">
        <v>455</v>
      </c>
      <c r="AB118" s="769"/>
      <c r="AC118" s="769"/>
      <c r="AD118" s="769"/>
      <c r="AE118" s="770"/>
      <c r="AF118" s="771" t="s">
        <v>473</v>
      </c>
      <c r="AG118" s="769"/>
      <c r="AH118" s="769"/>
      <c r="AI118" s="769"/>
      <c r="AJ118" s="770"/>
      <c r="AK118" s="771" t="s">
        <v>388</v>
      </c>
      <c r="AL118" s="769"/>
      <c r="AM118" s="769"/>
      <c r="AN118" s="769"/>
      <c r="AO118" s="770"/>
      <c r="AP118" s="771" t="s">
        <v>474</v>
      </c>
      <c r="AQ118" s="769"/>
      <c r="AR118" s="769"/>
      <c r="AS118" s="769"/>
      <c r="AT118" s="772"/>
      <c r="AU118" s="906"/>
      <c r="AV118" s="907"/>
      <c r="AW118" s="907"/>
      <c r="AX118" s="907"/>
      <c r="AY118" s="907"/>
      <c r="AZ118" s="845" t="s">
        <v>428</v>
      </c>
      <c r="BA118" s="846"/>
      <c r="BB118" s="846"/>
      <c r="BC118" s="846"/>
      <c r="BD118" s="846"/>
      <c r="BE118" s="846"/>
      <c r="BF118" s="846"/>
      <c r="BG118" s="846"/>
      <c r="BH118" s="846"/>
      <c r="BI118" s="846"/>
      <c r="BJ118" s="846"/>
      <c r="BK118" s="846"/>
      <c r="BL118" s="846"/>
      <c r="BM118" s="846"/>
      <c r="BN118" s="846"/>
      <c r="BO118" s="846"/>
      <c r="BP118" s="847"/>
      <c r="BQ118" s="874" t="s">
        <v>34</v>
      </c>
      <c r="BR118" s="875"/>
      <c r="BS118" s="875"/>
      <c r="BT118" s="875"/>
      <c r="BU118" s="875"/>
      <c r="BV118" s="875" t="s">
        <v>34</v>
      </c>
      <c r="BW118" s="875"/>
      <c r="BX118" s="875"/>
      <c r="BY118" s="875"/>
      <c r="BZ118" s="875"/>
      <c r="CA118" s="875" t="s">
        <v>34</v>
      </c>
      <c r="CB118" s="875"/>
      <c r="CC118" s="875"/>
      <c r="CD118" s="875"/>
      <c r="CE118" s="875"/>
      <c r="CF118" s="899" t="s">
        <v>34</v>
      </c>
      <c r="CG118" s="900"/>
      <c r="CH118" s="900"/>
      <c r="CI118" s="900"/>
      <c r="CJ118" s="900"/>
      <c r="CK118" s="911"/>
      <c r="CL118" s="753"/>
      <c r="CM118" s="837" t="s">
        <v>168</v>
      </c>
      <c r="CN118" s="773"/>
      <c r="CO118" s="773"/>
      <c r="CP118" s="773"/>
      <c r="CQ118" s="773"/>
      <c r="CR118" s="773"/>
      <c r="CS118" s="773"/>
      <c r="CT118" s="773"/>
      <c r="CU118" s="773"/>
      <c r="CV118" s="773"/>
      <c r="CW118" s="773"/>
      <c r="CX118" s="773"/>
      <c r="CY118" s="773"/>
      <c r="CZ118" s="773"/>
      <c r="DA118" s="773"/>
      <c r="DB118" s="773"/>
      <c r="DC118" s="773"/>
      <c r="DD118" s="773"/>
      <c r="DE118" s="773"/>
      <c r="DF118" s="774"/>
      <c r="DG118" s="761" t="s">
        <v>34</v>
      </c>
      <c r="DH118" s="762"/>
      <c r="DI118" s="762"/>
      <c r="DJ118" s="762"/>
      <c r="DK118" s="763"/>
      <c r="DL118" s="764" t="s">
        <v>34</v>
      </c>
      <c r="DM118" s="762"/>
      <c r="DN118" s="762"/>
      <c r="DO118" s="762"/>
      <c r="DP118" s="763"/>
      <c r="DQ118" s="764" t="s">
        <v>34</v>
      </c>
      <c r="DR118" s="762"/>
      <c r="DS118" s="762"/>
      <c r="DT118" s="762"/>
      <c r="DU118" s="763"/>
      <c r="DV118" s="838" t="s">
        <v>34</v>
      </c>
      <c r="DW118" s="839"/>
      <c r="DX118" s="839"/>
      <c r="DY118" s="839"/>
      <c r="DZ118" s="840"/>
    </row>
    <row r="119" spans="1:130" s="48" customFormat="1" ht="26.25" customHeight="1" x14ac:dyDescent="0.15">
      <c r="A119" s="750" t="s">
        <v>102</v>
      </c>
      <c r="B119" s="751"/>
      <c r="C119" s="865" t="s">
        <v>476</v>
      </c>
      <c r="D119" s="813"/>
      <c r="E119" s="813"/>
      <c r="F119" s="813"/>
      <c r="G119" s="813"/>
      <c r="H119" s="813"/>
      <c r="I119" s="813"/>
      <c r="J119" s="813"/>
      <c r="K119" s="813"/>
      <c r="L119" s="813"/>
      <c r="M119" s="813"/>
      <c r="N119" s="813"/>
      <c r="O119" s="813"/>
      <c r="P119" s="813"/>
      <c r="Q119" s="813"/>
      <c r="R119" s="813"/>
      <c r="S119" s="813"/>
      <c r="T119" s="813"/>
      <c r="U119" s="813"/>
      <c r="V119" s="813"/>
      <c r="W119" s="813"/>
      <c r="X119" s="813"/>
      <c r="Y119" s="813"/>
      <c r="Z119" s="814"/>
      <c r="AA119" s="805" t="s">
        <v>34</v>
      </c>
      <c r="AB119" s="806"/>
      <c r="AC119" s="806"/>
      <c r="AD119" s="806"/>
      <c r="AE119" s="807"/>
      <c r="AF119" s="808" t="s">
        <v>34</v>
      </c>
      <c r="AG119" s="806"/>
      <c r="AH119" s="806"/>
      <c r="AI119" s="806"/>
      <c r="AJ119" s="807"/>
      <c r="AK119" s="808" t="s">
        <v>34</v>
      </c>
      <c r="AL119" s="806"/>
      <c r="AM119" s="806"/>
      <c r="AN119" s="806"/>
      <c r="AO119" s="807"/>
      <c r="AP119" s="901" t="s">
        <v>34</v>
      </c>
      <c r="AQ119" s="902"/>
      <c r="AR119" s="902"/>
      <c r="AS119" s="902"/>
      <c r="AT119" s="903"/>
      <c r="AU119" s="908"/>
      <c r="AV119" s="909"/>
      <c r="AW119" s="909"/>
      <c r="AX119" s="909"/>
      <c r="AY119" s="909"/>
      <c r="AZ119" s="69" t="s">
        <v>91</v>
      </c>
      <c r="BA119" s="69"/>
      <c r="BB119" s="69"/>
      <c r="BC119" s="69"/>
      <c r="BD119" s="69"/>
      <c r="BE119" s="69"/>
      <c r="BF119" s="69"/>
      <c r="BG119" s="69"/>
      <c r="BH119" s="69"/>
      <c r="BI119" s="69"/>
      <c r="BJ119" s="69"/>
      <c r="BK119" s="69"/>
      <c r="BL119" s="69"/>
      <c r="BM119" s="69"/>
      <c r="BN119" s="69"/>
      <c r="BO119" s="878" t="s">
        <v>486</v>
      </c>
      <c r="BP119" s="879"/>
      <c r="BQ119" s="874">
        <v>4092825</v>
      </c>
      <c r="BR119" s="875"/>
      <c r="BS119" s="875"/>
      <c r="BT119" s="875"/>
      <c r="BU119" s="875"/>
      <c r="BV119" s="875">
        <v>4310845</v>
      </c>
      <c r="BW119" s="875"/>
      <c r="BX119" s="875"/>
      <c r="BY119" s="875"/>
      <c r="BZ119" s="875"/>
      <c r="CA119" s="875">
        <v>4152400</v>
      </c>
      <c r="CB119" s="875"/>
      <c r="CC119" s="875"/>
      <c r="CD119" s="875"/>
      <c r="CE119" s="875"/>
      <c r="CF119" s="727"/>
      <c r="CG119" s="728"/>
      <c r="CH119" s="728"/>
      <c r="CI119" s="728"/>
      <c r="CJ119" s="882"/>
      <c r="CK119" s="912"/>
      <c r="CL119" s="755"/>
      <c r="CM119" s="845" t="s">
        <v>487</v>
      </c>
      <c r="CN119" s="846"/>
      <c r="CO119" s="846"/>
      <c r="CP119" s="846"/>
      <c r="CQ119" s="846"/>
      <c r="CR119" s="846"/>
      <c r="CS119" s="846"/>
      <c r="CT119" s="846"/>
      <c r="CU119" s="846"/>
      <c r="CV119" s="846"/>
      <c r="CW119" s="846"/>
      <c r="CX119" s="846"/>
      <c r="CY119" s="846"/>
      <c r="CZ119" s="846"/>
      <c r="DA119" s="846"/>
      <c r="DB119" s="846"/>
      <c r="DC119" s="846"/>
      <c r="DD119" s="846"/>
      <c r="DE119" s="846"/>
      <c r="DF119" s="847"/>
      <c r="DG119" s="785" t="s">
        <v>34</v>
      </c>
      <c r="DH119" s="786"/>
      <c r="DI119" s="786"/>
      <c r="DJ119" s="786"/>
      <c r="DK119" s="787"/>
      <c r="DL119" s="788" t="s">
        <v>34</v>
      </c>
      <c r="DM119" s="786"/>
      <c r="DN119" s="786"/>
      <c r="DO119" s="786"/>
      <c r="DP119" s="787"/>
      <c r="DQ119" s="788" t="s">
        <v>34</v>
      </c>
      <c r="DR119" s="786"/>
      <c r="DS119" s="786"/>
      <c r="DT119" s="786"/>
      <c r="DU119" s="787"/>
      <c r="DV119" s="862" t="s">
        <v>34</v>
      </c>
      <c r="DW119" s="863"/>
      <c r="DX119" s="863"/>
      <c r="DY119" s="863"/>
      <c r="DZ119" s="864"/>
    </row>
    <row r="120" spans="1:130" s="48" customFormat="1" ht="26.25" customHeight="1" x14ac:dyDescent="0.15">
      <c r="A120" s="752"/>
      <c r="B120" s="753"/>
      <c r="C120" s="837" t="s">
        <v>446</v>
      </c>
      <c r="D120" s="773"/>
      <c r="E120" s="773"/>
      <c r="F120" s="773"/>
      <c r="G120" s="773"/>
      <c r="H120" s="773"/>
      <c r="I120" s="773"/>
      <c r="J120" s="773"/>
      <c r="K120" s="773"/>
      <c r="L120" s="773"/>
      <c r="M120" s="773"/>
      <c r="N120" s="773"/>
      <c r="O120" s="773"/>
      <c r="P120" s="773"/>
      <c r="Q120" s="773"/>
      <c r="R120" s="773"/>
      <c r="S120" s="773"/>
      <c r="T120" s="773"/>
      <c r="U120" s="773"/>
      <c r="V120" s="773"/>
      <c r="W120" s="773"/>
      <c r="X120" s="773"/>
      <c r="Y120" s="773"/>
      <c r="Z120" s="774"/>
      <c r="AA120" s="761" t="s">
        <v>34</v>
      </c>
      <c r="AB120" s="762"/>
      <c r="AC120" s="762"/>
      <c r="AD120" s="762"/>
      <c r="AE120" s="763"/>
      <c r="AF120" s="764" t="s">
        <v>34</v>
      </c>
      <c r="AG120" s="762"/>
      <c r="AH120" s="762"/>
      <c r="AI120" s="762"/>
      <c r="AJ120" s="763"/>
      <c r="AK120" s="764" t="s">
        <v>34</v>
      </c>
      <c r="AL120" s="762"/>
      <c r="AM120" s="762"/>
      <c r="AN120" s="762"/>
      <c r="AO120" s="763"/>
      <c r="AP120" s="838" t="s">
        <v>34</v>
      </c>
      <c r="AQ120" s="839"/>
      <c r="AR120" s="839"/>
      <c r="AS120" s="839"/>
      <c r="AT120" s="840"/>
      <c r="AU120" s="883" t="s">
        <v>369</v>
      </c>
      <c r="AV120" s="884"/>
      <c r="AW120" s="884"/>
      <c r="AX120" s="884"/>
      <c r="AY120" s="885"/>
      <c r="AZ120" s="865" t="s">
        <v>488</v>
      </c>
      <c r="BA120" s="813"/>
      <c r="BB120" s="813"/>
      <c r="BC120" s="813"/>
      <c r="BD120" s="813"/>
      <c r="BE120" s="813"/>
      <c r="BF120" s="813"/>
      <c r="BG120" s="813"/>
      <c r="BH120" s="813"/>
      <c r="BI120" s="813"/>
      <c r="BJ120" s="813"/>
      <c r="BK120" s="813"/>
      <c r="BL120" s="813"/>
      <c r="BM120" s="813"/>
      <c r="BN120" s="813"/>
      <c r="BO120" s="813"/>
      <c r="BP120" s="814"/>
      <c r="BQ120" s="866">
        <v>1509086</v>
      </c>
      <c r="BR120" s="867"/>
      <c r="BS120" s="867"/>
      <c r="BT120" s="867"/>
      <c r="BU120" s="867"/>
      <c r="BV120" s="867">
        <v>1825430</v>
      </c>
      <c r="BW120" s="867"/>
      <c r="BX120" s="867"/>
      <c r="BY120" s="867"/>
      <c r="BZ120" s="867"/>
      <c r="CA120" s="867">
        <v>2024825</v>
      </c>
      <c r="CB120" s="867"/>
      <c r="CC120" s="867"/>
      <c r="CD120" s="867"/>
      <c r="CE120" s="867"/>
      <c r="CF120" s="891">
        <v>122.3</v>
      </c>
      <c r="CG120" s="892"/>
      <c r="CH120" s="892"/>
      <c r="CI120" s="892"/>
      <c r="CJ120" s="892"/>
      <c r="CK120" s="870" t="s">
        <v>261</v>
      </c>
      <c r="CL120" s="829"/>
      <c r="CM120" s="829"/>
      <c r="CN120" s="829"/>
      <c r="CO120" s="830"/>
      <c r="CP120" s="893" t="s">
        <v>184</v>
      </c>
      <c r="CQ120" s="894"/>
      <c r="CR120" s="894"/>
      <c r="CS120" s="894"/>
      <c r="CT120" s="894"/>
      <c r="CU120" s="894"/>
      <c r="CV120" s="894"/>
      <c r="CW120" s="894"/>
      <c r="CX120" s="894"/>
      <c r="CY120" s="894"/>
      <c r="CZ120" s="894"/>
      <c r="DA120" s="894"/>
      <c r="DB120" s="894"/>
      <c r="DC120" s="894"/>
      <c r="DD120" s="894"/>
      <c r="DE120" s="894"/>
      <c r="DF120" s="895"/>
      <c r="DG120" s="866">
        <v>187460</v>
      </c>
      <c r="DH120" s="867"/>
      <c r="DI120" s="867"/>
      <c r="DJ120" s="867"/>
      <c r="DK120" s="867"/>
      <c r="DL120" s="867">
        <v>287979</v>
      </c>
      <c r="DM120" s="867"/>
      <c r="DN120" s="867"/>
      <c r="DO120" s="867"/>
      <c r="DP120" s="867"/>
      <c r="DQ120" s="867">
        <v>363357</v>
      </c>
      <c r="DR120" s="867"/>
      <c r="DS120" s="867"/>
      <c r="DT120" s="867"/>
      <c r="DU120" s="867"/>
      <c r="DV120" s="868">
        <v>22</v>
      </c>
      <c r="DW120" s="868"/>
      <c r="DX120" s="868"/>
      <c r="DY120" s="868"/>
      <c r="DZ120" s="869"/>
    </row>
    <row r="121" spans="1:130" s="48" customFormat="1" ht="26.25" customHeight="1" x14ac:dyDescent="0.15">
      <c r="A121" s="752"/>
      <c r="B121" s="753"/>
      <c r="C121" s="896" t="s">
        <v>489</v>
      </c>
      <c r="D121" s="897"/>
      <c r="E121" s="897"/>
      <c r="F121" s="897"/>
      <c r="G121" s="897"/>
      <c r="H121" s="897"/>
      <c r="I121" s="897"/>
      <c r="J121" s="897"/>
      <c r="K121" s="897"/>
      <c r="L121" s="897"/>
      <c r="M121" s="897"/>
      <c r="N121" s="897"/>
      <c r="O121" s="897"/>
      <c r="P121" s="897"/>
      <c r="Q121" s="897"/>
      <c r="R121" s="897"/>
      <c r="S121" s="897"/>
      <c r="T121" s="897"/>
      <c r="U121" s="897"/>
      <c r="V121" s="897"/>
      <c r="W121" s="897"/>
      <c r="X121" s="897"/>
      <c r="Y121" s="897"/>
      <c r="Z121" s="898"/>
      <c r="AA121" s="761" t="s">
        <v>34</v>
      </c>
      <c r="AB121" s="762"/>
      <c r="AC121" s="762"/>
      <c r="AD121" s="762"/>
      <c r="AE121" s="763"/>
      <c r="AF121" s="764" t="s">
        <v>34</v>
      </c>
      <c r="AG121" s="762"/>
      <c r="AH121" s="762"/>
      <c r="AI121" s="762"/>
      <c r="AJ121" s="763"/>
      <c r="AK121" s="764" t="s">
        <v>34</v>
      </c>
      <c r="AL121" s="762"/>
      <c r="AM121" s="762"/>
      <c r="AN121" s="762"/>
      <c r="AO121" s="763"/>
      <c r="AP121" s="838" t="s">
        <v>34</v>
      </c>
      <c r="AQ121" s="839"/>
      <c r="AR121" s="839"/>
      <c r="AS121" s="839"/>
      <c r="AT121" s="840"/>
      <c r="AU121" s="886"/>
      <c r="AV121" s="887"/>
      <c r="AW121" s="887"/>
      <c r="AX121" s="887"/>
      <c r="AY121" s="888"/>
      <c r="AZ121" s="837" t="s">
        <v>490</v>
      </c>
      <c r="BA121" s="773"/>
      <c r="BB121" s="773"/>
      <c r="BC121" s="773"/>
      <c r="BD121" s="773"/>
      <c r="BE121" s="773"/>
      <c r="BF121" s="773"/>
      <c r="BG121" s="773"/>
      <c r="BH121" s="773"/>
      <c r="BI121" s="773"/>
      <c r="BJ121" s="773"/>
      <c r="BK121" s="773"/>
      <c r="BL121" s="773"/>
      <c r="BM121" s="773"/>
      <c r="BN121" s="773"/>
      <c r="BO121" s="773"/>
      <c r="BP121" s="774"/>
      <c r="BQ121" s="841" t="s">
        <v>34</v>
      </c>
      <c r="BR121" s="842"/>
      <c r="BS121" s="842"/>
      <c r="BT121" s="842"/>
      <c r="BU121" s="842"/>
      <c r="BV121" s="842" t="s">
        <v>34</v>
      </c>
      <c r="BW121" s="842"/>
      <c r="BX121" s="842"/>
      <c r="BY121" s="842"/>
      <c r="BZ121" s="842"/>
      <c r="CA121" s="842" t="s">
        <v>34</v>
      </c>
      <c r="CB121" s="842"/>
      <c r="CC121" s="842"/>
      <c r="CD121" s="842"/>
      <c r="CE121" s="842"/>
      <c r="CF121" s="899" t="s">
        <v>34</v>
      </c>
      <c r="CG121" s="900"/>
      <c r="CH121" s="900"/>
      <c r="CI121" s="900"/>
      <c r="CJ121" s="900"/>
      <c r="CK121" s="871"/>
      <c r="CL121" s="832"/>
      <c r="CM121" s="832"/>
      <c r="CN121" s="832"/>
      <c r="CO121" s="833"/>
      <c r="CP121" s="859" t="s">
        <v>491</v>
      </c>
      <c r="CQ121" s="860"/>
      <c r="CR121" s="860"/>
      <c r="CS121" s="860"/>
      <c r="CT121" s="860"/>
      <c r="CU121" s="860"/>
      <c r="CV121" s="860"/>
      <c r="CW121" s="860"/>
      <c r="CX121" s="860"/>
      <c r="CY121" s="860"/>
      <c r="CZ121" s="860"/>
      <c r="DA121" s="860"/>
      <c r="DB121" s="860"/>
      <c r="DC121" s="860"/>
      <c r="DD121" s="860"/>
      <c r="DE121" s="860"/>
      <c r="DF121" s="861"/>
      <c r="DG121" s="841" t="s">
        <v>34</v>
      </c>
      <c r="DH121" s="842"/>
      <c r="DI121" s="842"/>
      <c r="DJ121" s="842"/>
      <c r="DK121" s="842"/>
      <c r="DL121" s="842" t="s">
        <v>34</v>
      </c>
      <c r="DM121" s="842"/>
      <c r="DN121" s="842"/>
      <c r="DO121" s="842"/>
      <c r="DP121" s="842"/>
      <c r="DQ121" s="842">
        <v>1902</v>
      </c>
      <c r="DR121" s="842"/>
      <c r="DS121" s="842"/>
      <c r="DT121" s="842"/>
      <c r="DU121" s="842"/>
      <c r="DV121" s="843">
        <v>0.1</v>
      </c>
      <c r="DW121" s="843"/>
      <c r="DX121" s="843"/>
      <c r="DY121" s="843"/>
      <c r="DZ121" s="844"/>
    </row>
    <row r="122" spans="1:130" s="48" customFormat="1" ht="26.25" customHeight="1" x14ac:dyDescent="0.15">
      <c r="A122" s="752"/>
      <c r="B122" s="753"/>
      <c r="C122" s="837" t="s">
        <v>63</v>
      </c>
      <c r="D122" s="773"/>
      <c r="E122" s="773"/>
      <c r="F122" s="773"/>
      <c r="G122" s="773"/>
      <c r="H122" s="773"/>
      <c r="I122" s="773"/>
      <c r="J122" s="773"/>
      <c r="K122" s="773"/>
      <c r="L122" s="773"/>
      <c r="M122" s="773"/>
      <c r="N122" s="773"/>
      <c r="O122" s="773"/>
      <c r="P122" s="773"/>
      <c r="Q122" s="773"/>
      <c r="R122" s="773"/>
      <c r="S122" s="773"/>
      <c r="T122" s="773"/>
      <c r="U122" s="773"/>
      <c r="V122" s="773"/>
      <c r="W122" s="773"/>
      <c r="X122" s="773"/>
      <c r="Y122" s="773"/>
      <c r="Z122" s="774"/>
      <c r="AA122" s="761" t="s">
        <v>34</v>
      </c>
      <c r="AB122" s="762"/>
      <c r="AC122" s="762"/>
      <c r="AD122" s="762"/>
      <c r="AE122" s="763"/>
      <c r="AF122" s="764" t="s">
        <v>34</v>
      </c>
      <c r="AG122" s="762"/>
      <c r="AH122" s="762"/>
      <c r="AI122" s="762"/>
      <c r="AJ122" s="763"/>
      <c r="AK122" s="764" t="s">
        <v>34</v>
      </c>
      <c r="AL122" s="762"/>
      <c r="AM122" s="762"/>
      <c r="AN122" s="762"/>
      <c r="AO122" s="763"/>
      <c r="AP122" s="838" t="s">
        <v>34</v>
      </c>
      <c r="AQ122" s="839"/>
      <c r="AR122" s="839"/>
      <c r="AS122" s="839"/>
      <c r="AT122" s="840"/>
      <c r="AU122" s="886"/>
      <c r="AV122" s="887"/>
      <c r="AW122" s="887"/>
      <c r="AX122" s="887"/>
      <c r="AY122" s="888"/>
      <c r="AZ122" s="845" t="s">
        <v>492</v>
      </c>
      <c r="BA122" s="846"/>
      <c r="BB122" s="846"/>
      <c r="BC122" s="846"/>
      <c r="BD122" s="846"/>
      <c r="BE122" s="846"/>
      <c r="BF122" s="846"/>
      <c r="BG122" s="846"/>
      <c r="BH122" s="846"/>
      <c r="BI122" s="846"/>
      <c r="BJ122" s="846"/>
      <c r="BK122" s="846"/>
      <c r="BL122" s="846"/>
      <c r="BM122" s="846"/>
      <c r="BN122" s="846"/>
      <c r="BO122" s="846"/>
      <c r="BP122" s="847"/>
      <c r="BQ122" s="874">
        <v>2986752</v>
      </c>
      <c r="BR122" s="875"/>
      <c r="BS122" s="875"/>
      <c r="BT122" s="875"/>
      <c r="BU122" s="875"/>
      <c r="BV122" s="875">
        <v>3001609</v>
      </c>
      <c r="BW122" s="875"/>
      <c r="BX122" s="875"/>
      <c r="BY122" s="875"/>
      <c r="BZ122" s="875"/>
      <c r="CA122" s="875">
        <v>2782928</v>
      </c>
      <c r="CB122" s="875"/>
      <c r="CC122" s="875"/>
      <c r="CD122" s="875"/>
      <c r="CE122" s="875"/>
      <c r="CF122" s="876">
        <v>168.2</v>
      </c>
      <c r="CG122" s="877"/>
      <c r="CH122" s="877"/>
      <c r="CI122" s="877"/>
      <c r="CJ122" s="877"/>
      <c r="CK122" s="871"/>
      <c r="CL122" s="832"/>
      <c r="CM122" s="832"/>
      <c r="CN122" s="832"/>
      <c r="CO122" s="833"/>
      <c r="CP122" s="859" t="s">
        <v>451</v>
      </c>
      <c r="CQ122" s="860"/>
      <c r="CR122" s="860"/>
      <c r="CS122" s="860"/>
      <c r="CT122" s="860"/>
      <c r="CU122" s="860"/>
      <c r="CV122" s="860"/>
      <c r="CW122" s="860"/>
      <c r="CX122" s="860"/>
      <c r="CY122" s="860"/>
      <c r="CZ122" s="860"/>
      <c r="DA122" s="860"/>
      <c r="DB122" s="860"/>
      <c r="DC122" s="860"/>
      <c r="DD122" s="860"/>
      <c r="DE122" s="860"/>
      <c r="DF122" s="861"/>
      <c r="DG122" s="841" t="s">
        <v>34</v>
      </c>
      <c r="DH122" s="842"/>
      <c r="DI122" s="842"/>
      <c r="DJ122" s="842"/>
      <c r="DK122" s="842"/>
      <c r="DL122" s="842" t="s">
        <v>34</v>
      </c>
      <c r="DM122" s="842"/>
      <c r="DN122" s="842"/>
      <c r="DO122" s="842"/>
      <c r="DP122" s="842"/>
      <c r="DQ122" s="842" t="s">
        <v>34</v>
      </c>
      <c r="DR122" s="842"/>
      <c r="DS122" s="842"/>
      <c r="DT122" s="842"/>
      <c r="DU122" s="842"/>
      <c r="DV122" s="843" t="s">
        <v>34</v>
      </c>
      <c r="DW122" s="843"/>
      <c r="DX122" s="843"/>
      <c r="DY122" s="843"/>
      <c r="DZ122" s="844"/>
    </row>
    <row r="123" spans="1:130" s="48" customFormat="1" ht="26.25" customHeight="1" x14ac:dyDescent="0.15">
      <c r="A123" s="752"/>
      <c r="B123" s="753"/>
      <c r="C123" s="837" t="s">
        <v>483</v>
      </c>
      <c r="D123" s="773"/>
      <c r="E123" s="773"/>
      <c r="F123" s="773"/>
      <c r="G123" s="773"/>
      <c r="H123" s="773"/>
      <c r="I123" s="773"/>
      <c r="J123" s="773"/>
      <c r="K123" s="773"/>
      <c r="L123" s="773"/>
      <c r="M123" s="773"/>
      <c r="N123" s="773"/>
      <c r="O123" s="773"/>
      <c r="P123" s="773"/>
      <c r="Q123" s="773"/>
      <c r="R123" s="773"/>
      <c r="S123" s="773"/>
      <c r="T123" s="773"/>
      <c r="U123" s="773"/>
      <c r="V123" s="773"/>
      <c r="W123" s="773"/>
      <c r="X123" s="773"/>
      <c r="Y123" s="773"/>
      <c r="Z123" s="774"/>
      <c r="AA123" s="761" t="s">
        <v>34</v>
      </c>
      <c r="AB123" s="762"/>
      <c r="AC123" s="762"/>
      <c r="AD123" s="762"/>
      <c r="AE123" s="763"/>
      <c r="AF123" s="764" t="s">
        <v>34</v>
      </c>
      <c r="AG123" s="762"/>
      <c r="AH123" s="762"/>
      <c r="AI123" s="762"/>
      <c r="AJ123" s="763"/>
      <c r="AK123" s="764" t="s">
        <v>34</v>
      </c>
      <c r="AL123" s="762"/>
      <c r="AM123" s="762"/>
      <c r="AN123" s="762"/>
      <c r="AO123" s="763"/>
      <c r="AP123" s="838" t="s">
        <v>34</v>
      </c>
      <c r="AQ123" s="839"/>
      <c r="AR123" s="839"/>
      <c r="AS123" s="839"/>
      <c r="AT123" s="840"/>
      <c r="AU123" s="889"/>
      <c r="AV123" s="890"/>
      <c r="AW123" s="890"/>
      <c r="AX123" s="890"/>
      <c r="AY123" s="890"/>
      <c r="AZ123" s="69" t="s">
        <v>91</v>
      </c>
      <c r="BA123" s="69"/>
      <c r="BB123" s="69"/>
      <c r="BC123" s="69"/>
      <c r="BD123" s="69"/>
      <c r="BE123" s="69"/>
      <c r="BF123" s="69"/>
      <c r="BG123" s="69"/>
      <c r="BH123" s="69"/>
      <c r="BI123" s="69"/>
      <c r="BJ123" s="69"/>
      <c r="BK123" s="69"/>
      <c r="BL123" s="69"/>
      <c r="BM123" s="69"/>
      <c r="BN123" s="69"/>
      <c r="BO123" s="878" t="s">
        <v>493</v>
      </c>
      <c r="BP123" s="879"/>
      <c r="BQ123" s="880">
        <v>4495838</v>
      </c>
      <c r="BR123" s="881"/>
      <c r="BS123" s="881"/>
      <c r="BT123" s="881"/>
      <c r="BU123" s="881"/>
      <c r="BV123" s="881">
        <v>4827039</v>
      </c>
      <c r="BW123" s="881"/>
      <c r="BX123" s="881"/>
      <c r="BY123" s="881"/>
      <c r="BZ123" s="881"/>
      <c r="CA123" s="881">
        <v>4807753</v>
      </c>
      <c r="CB123" s="881"/>
      <c r="CC123" s="881"/>
      <c r="CD123" s="881"/>
      <c r="CE123" s="881"/>
      <c r="CF123" s="727"/>
      <c r="CG123" s="728"/>
      <c r="CH123" s="728"/>
      <c r="CI123" s="728"/>
      <c r="CJ123" s="882"/>
      <c r="CK123" s="871"/>
      <c r="CL123" s="832"/>
      <c r="CM123" s="832"/>
      <c r="CN123" s="832"/>
      <c r="CO123" s="833"/>
      <c r="CP123" s="859" t="s">
        <v>462</v>
      </c>
      <c r="CQ123" s="860"/>
      <c r="CR123" s="860"/>
      <c r="CS123" s="860"/>
      <c r="CT123" s="860"/>
      <c r="CU123" s="860"/>
      <c r="CV123" s="860"/>
      <c r="CW123" s="860"/>
      <c r="CX123" s="860"/>
      <c r="CY123" s="860"/>
      <c r="CZ123" s="860"/>
      <c r="DA123" s="860"/>
      <c r="DB123" s="860"/>
      <c r="DC123" s="860"/>
      <c r="DD123" s="860"/>
      <c r="DE123" s="860"/>
      <c r="DF123" s="861"/>
      <c r="DG123" s="761" t="s">
        <v>34</v>
      </c>
      <c r="DH123" s="762"/>
      <c r="DI123" s="762"/>
      <c r="DJ123" s="762"/>
      <c r="DK123" s="763"/>
      <c r="DL123" s="764" t="s">
        <v>34</v>
      </c>
      <c r="DM123" s="762"/>
      <c r="DN123" s="762"/>
      <c r="DO123" s="762"/>
      <c r="DP123" s="763"/>
      <c r="DQ123" s="764" t="s">
        <v>34</v>
      </c>
      <c r="DR123" s="762"/>
      <c r="DS123" s="762"/>
      <c r="DT123" s="762"/>
      <c r="DU123" s="763"/>
      <c r="DV123" s="838" t="s">
        <v>34</v>
      </c>
      <c r="DW123" s="839"/>
      <c r="DX123" s="839"/>
      <c r="DY123" s="839"/>
      <c r="DZ123" s="840"/>
    </row>
    <row r="124" spans="1:130" s="48" customFormat="1" ht="26.25" customHeight="1" x14ac:dyDescent="0.15">
      <c r="A124" s="752"/>
      <c r="B124" s="753"/>
      <c r="C124" s="837" t="s">
        <v>419</v>
      </c>
      <c r="D124" s="773"/>
      <c r="E124" s="773"/>
      <c r="F124" s="773"/>
      <c r="G124" s="773"/>
      <c r="H124" s="773"/>
      <c r="I124" s="773"/>
      <c r="J124" s="773"/>
      <c r="K124" s="773"/>
      <c r="L124" s="773"/>
      <c r="M124" s="773"/>
      <c r="N124" s="773"/>
      <c r="O124" s="773"/>
      <c r="P124" s="773"/>
      <c r="Q124" s="773"/>
      <c r="R124" s="773"/>
      <c r="S124" s="773"/>
      <c r="T124" s="773"/>
      <c r="U124" s="773"/>
      <c r="V124" s="773"/>
      <c r="W124" s="773"/>
      <c r="X124" s="773"/>
      <c r="Y124" s="773"/>
      <c r="Z124" s="774"/>
      <c r="AA124" s="761" t="s">
        <v>34</v>
      </c>
      <c r="AB124" s="762"/>
      <c r="AC124" s="762"/>
      <c r="AD124" s="762"/>
      <c r="AE124" s="763"/>
      <c r="AF124" s="764" t="s">
        <v>34</v>
      </c>
      <c r="AG124" s="762"/>
      <c r="AH124" s="762"/>
      <c r="AI124" s="762"/>
      <c r="AJ124" s="763"/>
      <c r="AK124" s="764" t="s">
        <v>34</v>
      </c>
      <c r="AL124" s="762"/>
      <c r="AM124" s="762"/>
      <c r="AN124" s="762"/>
      <c r="AO124" s="763"/>
      <c r="AP124" s="838" t="s">
        <v>34</v>
      </c>
      <c r="AQ124" s="839"/>
      <c r="AR124" s="839"/>
      <c r="AS124" s="839"/>
      <c r="AT124" s="840"/>
      <c r="AU124" s="853" t="s">
        <v>241</v>
      </c>
      <c r="AV124" s="854"/>
      <c r="AW124" s="854"/>
      <c r="AX124" s="854"/>
      <c r="AY124" s="854"/>
      <c r="AZ124" s="854"/>
      <c r="BA124" s="854"/>
      <c r="BB124" s="854"/>
      <c r="BC124" s="854"/>
      <c r="BD124" s="854"/>
      <c r="BE124" s="854"/>
      <c r="BF124" s="854"/>
      <c r="BG124" s="854"/>
      <c r="BH124" s="854"/>
      <c r="BI124" s="854"/>
      <c r="BJ124" s="854"/>
      <c r="BK124" s="854"/>
      <c r="BL124" s="854"/>
      <c r="BM124" s="854"/>
      <c r="BN124" s="854"/>
      <c r="BO124" s="854"/>
      <c r="BP124" s="855"/>
      <c r="BQ124" s="856" t="s">
        <v>34</v>
      </c>
      <c r="BR124" s="857"/>
      <c r="BS124" s="857"/>
      <c r="BT124" s="857"/>
      <c r="BU124" s="857"/>
      <c r="BV124" s="857" t="s">
        <v>34</v>
      </c>
      <c r="BW124" s="857"/>
      <c r="BX124" s="857"/>
      <c r="BY124" s="857"/>
      <c r="BZ124" s="857"/>
      <c r="CA124" s="857" t="s">
        <v>34</v>
      </c>
      <c r="CB124" s="857"/>
      <c r="CC124" s="857"/>
      <c r="CD124" s="857"/>
      <c r="CE124" s="857"/>
      <c r="CF124" s="735"/>
      <c r="CG124" s="736"/>
      <c r="CH124" s="736"/>
      <c r="CI124" s="736"/>
      <c r="CJ124" s="858"/>
      <c r="CK124" s="872"/>
      <c r="CL124" s="872"/>
      <c r="CM124" s="872"/>
      <c r="CN124" s="872"/>
      <c r="CO124" s="873"/>
      <c r="CP124" s="859" t="s">
        <v>441</v>
      </c>
      <c r="CQ124" s="860"/>
      <c r="CR124" s="860"/>
      <c r="CS124" s="860"/>
      <c r="CT124" s="860"/>
      <c r="CU124" s="860"/>
      <c r="CV124" s="860"/>
      <c r="CW124" s="860"/>
      <c r="CX124" s="860"/>
      <c r="CY124" s="860"/>
      <c r="CZ124" s="860"/>
      <c r="DA124" s="860"/>
      <c r="DB124" s="860"/>
      <c r="DC124" s="860"/>
      <c r="DD124" s="860"/>
      <c r="DE124" s="860"/>
      <c r="DF124" s="861"/>
      <c r="DG124" s="785" t="s">
        <v>34</v>
      </c>
      <c r="DH124" s="786"/>
      <c r="DI124" s="786"/>
      <c r="DJ124" s="786"/>
      <c r="DK124" s="787"/>
      <c r="DL124" s="788" t="s">
        <v>34</v>
      </c>
      <c r="DM124" s="786"/>
      <c r="DN124" s="786"/>
      <c r="DO124" s="786"/>
      <c r="DP124" s="787"/>
      <c r="DQ124" s="788" t="s">
        <v>34</v>
      </c>
      <c r="DR124" s="786"/>
      <c r="DS124" s="786"/>
      <c r="DT124" s="786"/>
      <c r="DU124" s="787"/>
      <c r="DV124" s="862" t="s">
        <v>34</v>
      </c>
      <c r="DW124" s="863"/>
      <c r="DX124" s="863"/>
      <c r="DY124" s="863"/>
      <c r="DZ124" s="864"/>
    </row>
    <row r="125" spans="1:130" s="48" customFormat="1" ht="26.25" customHeight="1" x14ac:dyDescent="0.15">
      <c r="A125" s="752"/>
      <c r="B125" s="753"/>
      <c r="C125" s="837" t="s">
        <v>168</v>
      </c>
      <c r="D125" s="773"/>
      <c r="E125" s="773"/>
      <c r="F125" s="773"/>
      <c r="G125" s="773"/>
      <c r="H125" s="773"/>
      <c r="I125" s="773"/>
      <c r="J125" s="773"/>
      <c r="K125" s="773"/>
      <c r="L125" s="773"/>
      <c r="M125" s="773"/>
      <c r="N125" s="773"/>
      <c r="O125" s="773"/>
      <c r="P125" s="773"/>
      <c r="Q125" s="773"/>
      <c r="R125" s="773"/>
      <c r="S125" s="773"/>
      <c r="T125" s="773"/>
      <c r="U125" s="773"/>
      <c r="V125" s="773"/>
      <c r="W125" s="773"/>
      <c r="X125" s="773"/>
      <c r="Y125" s="773"/>
      <c r="Z125" s="774"/>
      <c r="AA125" s="761" t="s">
        <v>34</v>
      </c>
      <c r="AB125" s="762"/>
      <c r="AC125" s="762"/>
      <c r="AD125" s="762"/>
      <c r="AE125" s="763"/>
      <c r="AF125" s="764" t="s">
        <v>34</v>
      </c>
      <c r="AG125" s="762"/>
      <c r="AH125" s="762"/>
      <c r="AI125" s="762"/>
      <c r="AJ125" s="763"/>
      <c r="AK125" s="764" t="s">
        <v>34</v>
      </c>
      <c r="AL125" s="762"/>
      <c r="AM125" s="762"/>
      <c r="AN125" s="762"/>
      <c r="AO125" s="763"/>
      <c r="AP125" s="838" t="s">
        <v>34</v>
      </c>
      <c r="AQ125" s="839"/>
      <c r="AR125" s="839"/>
      <c r="AS125" s="839"/>
      <c r="AT125" s="84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28" t="s">
        <v>410</v>
      </c>
      <c r="CL125" s="829"/>
      <c r="CM125" s="829"/>
      <c r="CN125" s="829"/>
      <c r="CO125" s="830"/>
      <c r="CP125" s="865" t="s">
        <v>212</v>
      </c>
      <c r="CQ125" s="813"/>
      <c r="CR125" s="813"/>
      <c r="CS125" s="813"/>
      <c r="CT125" s="813"/>
      <c r="CU125" s="813"/>
      <c r="CV125" s="813"/>
      <c r="CW125" s="813"/>
      <c r="CX125" s="813"/>
      <c r="CY125" s="813"/>
      <c r="CZ125" s="813"/>
      <c r="DA125" s="813"/>
      <c r="DB125" s="813"/>
      <c r="DC125" s="813"/>
      <c r="DD125" s="813"/>
      <c r="DE125" s="813"/>
      <c r="DF125" s="814"/>
      <c r="DG125" s="866" t="s">
        <v>34</v>
      </c>
      <c r="DH125" s="867"/>
      <c r="DI125" s="867"/>
      <c r="DJ125" s="867"/>
      <c r="DK125" s="867"/>
      <c r="DL125" s="867" t="s">
        <v>34</v>
      </c>
      <c r="DM125" s="867"/>
      <c r="DN125" s="867"/>
      <c r="DO125" s="867"/>
      <c r="DP125" s="867"/>
      <c r="DQ125" s="867" t="s">
        <v>34</v>
      </c>
      <c r="DR125" s="867"/>
      <c r="DS125" s="867"/>
      <c r="DT125" s="867"/>
      <c r="DU125" s="867"/>
      <c r="DV125" s="868" t="s">
        <v>34</v>
      </c>
      <c r="DW125" s="868"/>
      <c r="DX125" s="868"/>
      <c r="DY125" s="868"/>
      <c r="DZ125" s="869"/>
    </row>
    <row r="126" spans="1:130" s="48" customFormat="1" ht="26.25" customHeight="1" x14ac:dyDescent="0.15">
      <c r="A126" s="752"/>
      <c r="B126" s="753"/>
      <c r="C126" s="837" t="s">
        <v>487</v>
      </c>
      <c r="D126" s="773"/>
      <c r="E126" s="773"/>
      <c r="F126" s="773"/>
      <c r="G126" s="773"/>
      <c r="H126" s="773"/>
      <c r="I126" s="773"/>
      <c r="J126" s="773"/>
      <c r="K126" s="773"/>
      <c r="L126" s="773"/>
      <c r="M126" s="773"/>
      <c r="N126" s="773"/>
      <c r="O126" s="773"/>
      <c r="P126" s="773"/>
      <c r="Q126" s="773"/>
      <c r="R126" s="773"/>
      <c r="S126" s="773"/>
      <c r="T126" s="773"/>
      <c r="U126" s="773"/>
      <c r="V126" s="773"/>
      <c r="W126" s="773"/>
      <c r="X126" s="773"/>
      <c r="Y126" s="773"/>
      <c r="Z126" s="774"/>
      <c r="AA126" s="761" t="s">
        <v>34</v>
      </c>
      <c r="AB126" s="762"/>
      <c r="AC126" s="762"/>
      <c r="AD126" s="762"/>
      <c r="AE126" s="763"/>
      <c r="AF126" s="764" t="s">
        <v>34</v>
      </c>
      <c r="AG126" s="762"/>
      <c r="AH126" s="762"/>
      <c r="AI126" s="762"/>
      <c r="AJ126" s="763"/>
      <c r="AK126" s="764" t="s">
        <v>34</v>
      </c>
      <c r="AL126" s="762"/>
      <c r="AM126" s="762"/>
      <c r="AN126" s="762"/>
      <c r="AO126" s="763"/>
      <c r="AP126" s="838" t="s">
        <v>34</v>
      </c>
      <c r="AQ126" s="839"/>
      <c r="AR126" s="839"/>
      <c r="AS126" s="839"/>
      <c r="AT126" s="84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31"/>
      <c r="CL126" s="832"/>
      <c r="CM126" s="832"/>
      <c r="CN126" s="832"/>
      <c r="CO126" s="833"/>
      <c r="CP126" s="837" t="s">
        <v>89</v>
      </c>
      <c r="CQ126" s="773"/>
      <c r="CR126" s="773"/>
      <c r="CS126" s="773"/>
      <c r="CT126" s="773"/>
      <c r="CU126" s="773"/>
      <c r="CV126" s="773"/>
      <c r="CW126" s="773"/>
      <c r="CX126" s="773"/>
      <c r="CY126" s="773"/>
      <c r="CZ126" s="773"/>
      <c r="DA126" s="773"/>
      <c r="DB126" s="773"/>
      <c r="DC126" s="773"/>
      <c r="DD126" s="773"/>
      <c r="DE126" s="773"/>
      <c r="DF126" s="774"/>
      <c r="DG126" s="841" t="s">
        <v>34</v>
      </c>
      <c r="DH126" s="842"/>
      <c r="DI126" s="842"/>
      <c r="DJ126" s="842"/>
      <c r="DK126" s="842"/>
      <c r="DL126" s="842" t="s">
        <v>34</v>
      </c>
      <c r="DM126" s="842"/>
      <c r="DN126" s="842"/>
      <c r="DO126" s="842"/>
      <c r="DP126" s="842"/>
      <c r="DQ126" s="842" t="s">
        <v>34</v>
      </c>
      <c r="DR126" s="842"/>
      <c r="DS126" s="842"/>
      <c r="DT126" s="842"/>
      <c r="DU126" s="842"/>
      <c r="DV126" s="843" t="s">
        <v>34</v>
      </c>
      <c r="DW126" s="843"/>
      <c r="DX126" s="843"/>
      <c r="DY126" s="843"/>
      <c r="DZ126" s="844"/>
    </row>
    <row r="127" spans="1:130" s="48" customFormat="1" ht="26.25" customHeight="1" x14ac:dyDescent="0.15">
      <c r="A127" s="754"/>
      <c r="B127" s="755"/>
      <c r="C127" s="845" t="s">
        <v>289</v>
      </c>
      <c r="D127" s="846"/>
      <c r="E127" s="846"/>
      <c r="F127" s="846"/>
      <c r="G127" s="846"/>
      <c r="H127" s="846"/>
      <c r="I127" s="846"/>
      <c r="J127" s="846"/>
      <c r="K127" s="846"/>
      <c r="L127" s="846"/>
      <c r="M127" s="846"/>
      <c r="N127" s="846"/>
      <c r="O127" s="846"/>
      <c r="P127" s="846"/>
      <c r="Q127" s="846"/>
      <c r="R127" s="846"/>
      <c r="S127" s="846"/>
      <c r="T127" s="846"/>
      <c r="U127" s="846"/>
      <c r="V127" s="846"/>
      <c r="W127" s="846"/>
      <c r="X127" s="846"/>
      <c r="Y127" s="846"/>
      <c r="Z127" s="847"/>
      <c r="AA127" s="761" t="s">
        <v>34</v>
      </c>
      <c r="AB127" s="762"/>
      <c r="AC127" s="762"/>
      <c r="AD127" s="762"/>
      <c r="AE127" s="763"/>
      <c r="AF127" s="764" t="s">
        <v>34</v>
      </c>
      <c r="AG127" s="762"/>
      <c r="AH127" s="762"/>
      <c r="AI127" s="762"/>
      <c r="AJ127" s="763"/>
      <c r="AK127" s="764" t="s">
        <v>34</v>
      </c>
      <c r="AL127" s="762"/>
      <c r="AM127" s="762"/>
      <c r="AN127" s="762"/>
      <c r="AO127" s="763"/>
      <c r="AP127" s="838" t="s">
        <v>34</v>
      </c>
      <c r="AQ127" s="839"/>
      <c r="AR127" s="839"/>
      <c r="AS127" s="839"/>
      <c r="AT127" s="840"/>
      <c r="AU127" s="56"/>
      <c r="AV127" s="56"/>
      <c r="AW127" s="56"/>
      <c r="AX127" s="848" t="s">
        <v>380</v>
      </c>
      <c r="AY127" s="849"/>
      <c r="AZ127" s="849"/>
      <c r="BA127" s="849"/>
      <c r="BB127" s="849"/>
      <c r="BC127" s="849"/>
      <c r="BD127" s="849"/>
      <c r="BE127" s="850"/>
      <c r="BF127" s="851" t="s">
        <v>438</v>
      </c>
      <c r="BG127" s="849"/>
      <c r="BH127" s="849"/>
      <c r="BI127" s="849"/>
      <c r="BJ127" s="849"/>
      <c r="BK127" s="849"/>
      <c r="BL127" s="850"/>
      <c r="BM127" s="851" t="s">
        <v>403</v>
      </c>
      <c r="BN127" s="849"/>
      <c r="BO127" s="849"/>
      <c r="BP127" s="849"/>
      <c r="BQ127" s="849"/>
      <c r="BR127" s="849"/>
      <c r="BS127" s="850"/>
      <c r="BT127" s="851" t="s">
        <v>83</v>
      </c>
      <c r="BU127" s="849"/>
      <c r="BV127" s="849"/>
      <c r="BW127" s="849"/>
      <c r="BX127" s="849"/>
      <c r="BY127" s="849"/>
      <c r="BZ127" s="852"/>
      <c r="CA127" s="56"/>
      <c r="CB127" s="56"/>
      <c r="CC127" s="56"/>
      <c r="CD127" s="74"/>
      <c r="CE127" s="74"/>
      <c r="CF127" s="74"/>
      <c r="CG127" s="56"/>
      <c r="CH127" s="56"/>
      <c r="CI127" s="56"/>
      <c r="CJ127" s="75"/>
      <c r="CK127" s="831"/>
      <c r="CL127" s="832"/>
      <c r="CM127" s="832"/>
      <c r="CN127" s="832"/>
      <c r="CO127" s="833"/>
      <c r="CP127" s="837" t="s">
        <v>334</v>
      </c>
      <c r="CQ127" s="773"/>
      <c r="CR127" s="773"/>
      <c r="CS127" s="773"/>
      <c r="CT127" s="773"/>
      <c r="CU127" s="773"/>
      <c r="CV127" s="773"/>
      <c r="CW127" s="773"/>
      <c r="CX127" s="773"/>
      <c r="CY127" s="773"/>
      <c r="CZ127" s="773"/>
      <c r="DA127" s="773"/>
      <c r="DB127" s="773"/>
      <c r="DC127" s="773"/>
      <c r="DD127" s="773"/>
      <c r="DE127" s="773"/>
      <c r="DF127" s="774"/>
      <c r="DG127" s="841" t="s">
        <v>34</v>
      </c>
      <c r="DH127" s="842"/>
      <c r="DI127" s="842"/>
      <c r="DJ127" s="842"/>
      <c r="DK127" s="842"/>
      <c r="DL127" s="842" t="s">
        <v>34</v>
      </c>
      <c r="DM127" s="842"/>
      <c r="DN127" s="842"/>
      <c r="DO127" s="842"/>
      <c r="DP127" s="842"/>
      <c r="DQ127" s="842" t="s">
        <v>34</v>
      </c>
      <c r="DR127" s="842"/>
      <c r="DS127" s="842"/>
      <c r="DT127" s="842"/>
      <c r="DU127" s="842"/>
      <c r="DV127" s="843" t="s">
        <v>34</v>
      </c>
      <c r="DW127" s="843"/>
      <c r="DX127" s="843"/>
      <c r="DY127" s="843"/>
      <c r="DZ127" s="844"/>
    </row>
    <row r="128" spans="1:130" s="48" customFormat="1" ht="26.25" customHeight="1" x14ac:dyDescent="0.15">
      <c r="A128" s="801" t="s">
        <v>494</v>
      </c>
      <c r="B128" s="802"/>
      <c r="C128" s="802"/>
      <c r="D128" s="802"/>
      <c r="E128" s="802"/>
      <c r="F128" s="802"/>
      <c r="G128" s="802"/>
      <c r="H128" s="802"/>
      <c r="I128" s="802"/>
      <c r="J128" s="802"/>
      <c r="K128" s="802"/>
      <c r="L128" s="802"/>
      <c r="M128" s="802"/>
      <c r="N128" s="802"/>
      <c r="O128" s="802"/>
      <c r="P128" s="802"/>
      <c r="Q128" s="802"/>
      <c r="R128" s="802"/>
      <c r="S128" s="802"/>
      <c r="T128" s="802"/>
      <c r="U128" s="802"/>
      <c r="V128" s="802"/>
      <c r="W128" s="803" t="s">
        <v>495</v>
      </c>
      <c r="X128" s="803"/>
      <c r="Y128" s="803"/>
      <c r="Z128" s="804"/>
      <c r="AA128" s="805" t="s">
        <v>34</v>
      </c>
      <c r="AB128" s="806"/>
      <c r="AC128" s="806"/>
      <c r="AD128" s="806"/>
      <c r="AE128" s="807"/>
      <c r="AF128" s="808" t="s">
        <v>34</v>
      </c>
      <c r="AG128" s="806"/>
      <c r="AH128" s="806"/>
      <c r="AI128" s="806"/>
      <c r="AJ128" s="807"/>
      <c r="AK128" s="808" t="s">
        <v>34</v>
      </c>
      <c r="AL128" s="806"/>
      <c r="AM128" s="806"/>
      <c r="AN128" s="806"/>
      <c r="AO128" s="807"/>
      <c r="AP128" s="809"/>
      <c r="AQ128" s="810"/>
      <c r="AR128" s="810"/>
      <c r="AS128" s="810"/>
      <c r="AT128" s="811"/>
      <c r="AU128" s="56"/>
      <c r="AV128" s="56"/>
      <c r="AW128" s="56"/>
      <c r="AX128" s="812" t="s">
        <v>496</v>
      </c>
      <c r="AY128" s="813"/>
      <c r="AZ128" s="813"/>
      <c r="BA128" s="813"/>
      <c r="BB128" s="813"/>
      <c r="BC128" s="813"/>
      <c r="BD128" s="813"/>
      <c r="BE128" s="814"/>
      <c r="BF128" s="815" t="s">
        <v>34</v>
      </c>
      <c r="BG128" s="816"/>
      <c r="BH128" s="816"/>
      <c r="BI128" s="816"/>
      <c r="BJ128" s="816"/>
      <c r="BK128" s="816"/>
      <c r="BL128" s="817"/>
      <c r="BM128" s="815">
        <v>15</v>
      </c>
      <c r="BN128" s="816"/>
      <c r="BO128" s="816"/>
      <c r="BP128" s="816"/>
      <c r="BQ128" s="816"/>
      <c r="BR128" s="816"/>
      <c r="BS128" s="817"/>
      <c r="BT128" s="815">
        <v>20</v>
      </c>
      <c r="BU128" s="816"/>
      <c r="BV128" s="816"/>
      <c r="BW128" s="816"/>
      <c r="BX128" s="816"/>
      <c r="BY128" s="816"/>
      <c r="BZ128" s="818"/>
      <c r="CA128" s="74"/>
      <c r="CB128" s="74"/>
      <c r="CC128" s="74"/>
      <c r="CD128" s="74"/>
      <c r="CE128" s="74"/>
      <c r="CF128" s="74"/>
      <c r="CG128" s="56"/>
      <c r="CH128" s="56"/>
      <c r="CI128" s="56"/>
      <c r="CJ128" s="75"/>
      <c r="CK128" s="834"/>
      <c r="CL128" s="835"/>
      <c r="CM128" s="835"/>
      <c r="CN128" s="835"/>
      <c r="CO128" s="836"/>
      <c r="CP128" s="819" t="s">
        <v>240</v>
      </c>
      <c r="CQ128" s="793"/>
      <c r="CR128" s="793"/>
      <c r="CS128" s="793"/>
      <c r="CT128" s="793"/>
      <c r="CU128" s="793"/>
      <c r="CV128" s="793"/>
      <c r="CW128" s="793"/>
      <c r="CX128" s="793"/>
      <c r="CY128" s="793"/>
      <c r="CZ128" s="793"/>
      <c r="DA128" s="793"/>
      <c r="DB128" s="793"/>
      <c r="DC128" s="793"/>
      <c r="DD128" s="793"/>
      <c r="DE128" s="793"/>
      <c r="DF128" s="794"/>
      <c r="DG128" s="820" t="s">
        <v>34</v>
      </c>
      <c r="DH128" s="821"/>
      <c r="DI128" s="821"/>
      <c r="DJ128" s="821"/>
      <c r="DK128" s="821"/>
      <c r="DL128" s="821" t="s">
        <v>34</v>
      </c>
      <c r="DM128" s="821"/>
      <c r="DN128" s="821"/>
      <c r="DO128" s="821"/>
      <c r="DP128" s="821"/>
      <c r="DQ128" s="821" t="s">
        <v>34</v>
      </c>
      <c r="DR128" s="821"/>
      <c r="DS128" s="821"/>
      <c r="DT128" s="821"/>
      <c r="DU128" s="821"/>
      <c r="DV128" s="822" t="s">
        <v>34</v>
      </c>
      <c r="DW128" s="822"/>
      <c r="DX128" s="822"/>
      <c r="DY128" s="822"/>
      <c r="DZ128" s="823"/>
    </row>
    <row r="129" spans="1:131" s="48" customFormat="1" ht="26.25" customHeight="1" x14ac:dyDescent="0.15">
      <c r="A129" s="756" t="s">
        <v>161</v>
      </c>
      <c r="B129" s="757"/>
      <c r="C129" s="757"/>
      <c r="D129" s="757"/>
      <c r="E129" s="757"/>
      <c r="F129" s="757"/>
      <c r="G129" s="757"/>
      <c r="H129" s="757"/>
      <c r="I129" s="757"/>
      <c r="J129" s="757"/>
      <c r="K129" s="757"/>
      <c r="L129" s="757"/>
      <c r="M129" s="757"/>
      <c r="N129" s="757"/>
      <c r="O129" s="757"/>
      <c r="P129" s="757"/>
      <c r="Q129" s="757"/>
      <c r="R129" s="757"/>
      <c r="S129" s="757"/>
      <c r="T129" s="757"/>
      <c r="U129" s="757"/>
      <c r="V129" s="757"/>
      <c r="W129" s="758" t="s">
        <v>80</v>
      </c>
      <c r="X129" s="759"/>
      <c r="Y129" s="759"/>
      <c r="Z129" s="760"/>
      <c r="AA129" s="761">
        <v>1951283</v>
      </c>
      <c r="AB129" s="762"/>
      <c r="AC129" s="762"/>
      <c r="AD129" s="762"/>
      <c r="AE129" s="763"/>
      <c r="AF129" s="764">
        <v>1956859</v>
      </c>
      <c r="AG129" s="762"/>
      <c r="AH129" s="762"/>
      <c r="AI129" s="762"/>
      <c r="AJ129" s="763"/>
      <c r="AK129" s="764">
        <v>1946544</v>
      </c>
      <c r="AL129" s="762"/>
      <c r="AM129" s="762"/>
      <c r="AN129" s="762"/>
      <c r="AO129" s="763"/>
      <c r="AP129" s="765"/>
      <c r="AQ129" s="766"/>
      <c r="AR129" s="766"/>
      <c r="AS129" s="766"/>
      <c r="AT129" s="767"/>
      <c r="AU129" s="67"/>
      <c r="AV129" s="67"/>
      <c r="AW129" s="67"/>
      <c r="AX129" s="775" t="s">
        <v>86</v>
      </c>
      <c r="AY129" s="773"/>
      <c r="AZ129" s="773"/>
      <c r="BA129" s="773"/>
      <c r="BB129" s="773"/>
      <c r="BC129" s="773"/>
      <c r="BD129" s="773"/>
      <c r="BE129" s="774"/>
      <c r="BF129" s="824" t="s">
        <v>34</v>
      </c>
      <c r="BG129" s="825"/>
      <c r="BH129" s="825"/>
      <c r="BI129" s="825"/>
      <c r="BJ129" s="825"/>
      <c r="BK129" s="825"/>
      <c r="BL129" s="826"/>
      <c r="BM129" s="824">
        <v>20</v>
      </c>
      <c r="BN129" s="825"/>
      <c r="BO129" s="825"/>
      <c r="BP129" s="825"/>
      <c r="BQ129" s="825"/>
      <c r="BR129" s="825"/>
      <c r="BS129" s="826"/>
      <c r="BT129" s="824">
        <v>30</v>
      </c>
      <c r="BU129" s="825"/>
      <c r="BV129" s="825"/>
      <c r="BW129" s="825"/>
      <c r="BX129" s="825"/>
      <c r="BY129" s="825"/>
      <c r="BZ129" s="827"/>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756" t="s">
        <v>92</v>
      </c>
      <c r="B130" s="757"/>
      <c r="C130" s="757"/>
      <c r="D130" s="757"/>
      <c r="E130" s="757"/>
      <c r="F130" s="757"/>
      <c r="G130" s="757"/>
      <c r="H130" s="757"/>
      <c r="I130" s="757"/>
      <c r="J130" s="757"/>
      <c r="K130" s="757"/>
      <c r="L130" s="757"/>
      <c r="M130" s="757"/>
      <c r="N130" s="757"/>
      <c r="O130" s="757"/>
      <c r="P130" s="757"/>
      <c r="Q130" s="757"/>
      <c r="R130" s="757"/>
      <c r="S130" s="757"/>
      <c r="T130" s="757"/>
      <c r="U130" s="757"/>
      <c r="V130" s="757"/>
      <c r="W130" s="758" t="s">
        <v>54</v>
      </c>
      <c r="X130" s="759"/>
      <c r="Y130" s="759"/>
      <c r="Z130" s="760"/>
      <c r="AA130" s="761">
        <v>280672</v>
      </c>
      <c r="AB130" s="762"/>
      <c r="AC130" s="762"/>
      <c r="AD130" s="762"/>
      <c r="AE130" s="763"/>
      <c r="AF130" s="764">
        <v>297237</v>
      </c>
      <c r="AG130" s="762"/>
      <c r="AH130" s="762"/>
      <c r="AI130" s="762"/>
      <c r="AJ130" s="763"/>
      <c r="AK130" s="764">
        <v>291569</v>
      </c>
      <c r="AL130" s="762"/>
      <c r="AM130" s="762"/>
      <c r="AN130" s="762"/>
      <c r="AO130" s="763"/>
      <c r="AP130" s="765"/>
      <c r="AQ130" s="766"/>
      <c r="AR130" s="766"/>
      <c r="AS130" s="766"/>
      <c r="AT130" s="767"/>
      <c r="AU130" s="67"/>
      <c r="AV130" s="67"/>
      <c r="AW130" s="67"/>
      <c r="AX130" s="775" t="s">
        <v>456</v>
      </c>
      <c r="AY130" s="773"/>
      <c r="AZ130" s="773"/>
      <c r="BA130" s="773"/>
      <c r="BB130" s="773"/>
      <c r="BC130" s="773"/>
      <c r="BD130" s="773"/>
      <c r="BE130" s="774"/>
      <c r="BF130" s="776">
        <v>7.4</v>
      </c>
      <c r="BG130" s="777"/>
      <c r="BH130" s="777"/>
      <c r="BI130" s="777"/>
      <c r="BJ130" s="777"/>
      <c r="BK130" s="777"/>
      <c r="BL130" s="778"/>
      <c r="BM130" s="776">
        <v>25</v>
      </c>
      <c r="BN130" s="777"/>
      <c r="BO130" s="777"/>
      <c r="BP130" s="777"/>
      <c r="BQ130" s="777"/>
      <c r="BR130" s="777"/>
      <c r="BS130" s="778"/>
      <c r="BT130" s="776">
        <v>35</v>
      </c>
      <c r="BU130" s="777"/>
      <c r="BV130" s="777"/>
      <c r="BW130" s="777"/>
      <c r="BX130" s="777"/>
      <c r="BY130" s="777"/>
      <c r="BZ130" s="779"/>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780"/>
      <c r="B131" s="781"/>
      <c r="C131" s="781"/>
      <c r="D131" s="781"/>
      <c r="E131" s="781"/>
      <c r="F131" s="781"/>
      <c r="G131" s="781"/>
      <c r="H131" s="781"/>
      <c r="I131" s="781"/>
      <c r="J131" s="781"/>
      <c r="K131" s="781"/>
      <c r="L131" s="781"/>
      <c r="M131" s="781"/>
      <c r="N131" s="781"/>
      <c r="O131" s="781"/>
      <c r="P131" s="781"/>
      <c r="Q131" s="781"/>
      <c r="R131" s="781"/>
      <c r="S131" s="781"/>
      <c r="T131" s="781"/>
      <c r="U131" s="781"/>
      <c r="V131" s="781"/>
      <c r="W131" s="782" t="s">
        <v>497</v>
      </c>
      <c r="X131" s="783"/>
      <c r="Y131" s="783"/>
      <c r="Z131" s="784"/>
      <c r="AA131" s="785">
        <v>1670611</v>
      </c>
      <c r="AB131" s="786"/>
      <c r="AC131" s="786"/>
      <c r="AD131" s="786"/>
      <c r="AE131" s="787"/>
      <c r="AF131" s="788">
        <v>1659622</v>
      </c>
      <c r="AG131" s="786"/>
      <c r="AH131" s="786"/>
      <c r="AI131" s="786"/>
      <c r="AJ131" s="787"/>
      <c r="AK131" s="788">
        <v>1654975</v>
      </c>
      <c r="AL131" s="786"/>
      <c r="AM131" s="786"/>
      <c r="AN131" s="786"/>
      <c r="AO131" s="787"/>
      <c r="AP131" s="789"/>
      <c r="AQ131" s="790"/>
      <c r="AR131" s="790"/>
      <c r="AS131" s="790"/>
      <c r="AT131" s="791"/>
      <c r="AU131" s="67"/>
      <c r="AV131" s="67"/>
      <c r="AW131" s="67"/>
      <c r="AX131" s="792" t="s">
        <v>499</v>
      </c>
      <c r="AY131" s="793"/>
      <c r="AZ131" s="793"/>
      <c r="BA131" s="793"/>
      <c r="BB131" s="793"/>
      <c r="BC131" s="793"/>
      <c r="BD131" s="793"/>
      <c r="BE131" s="794"/>
      <c r="BF131" s="795" t="s">
        <v>34</v>
      </c>
      <c r="BG131" s="796"/>
      <c r="BH131" s="796"/>
      <c r="BI131" s="796"/>
      <c r="BJ131" s="796"/>
      <c r="BK131" s="796"/>
      <c r="BL131" s="797"/>
      <c r="BM131" s="795">
        <v>350</v>
      </c>
      <c r="BN131" s="796"/>
      <c r="BO131" s="796"/>
      <c r="BP131" s="796"/>
      <c r="BQ131" s="796"/>
      <c r="BR131" s="796"/>
      <c r="BS131" s="797"/>
      <c r="BT131" s="798"/>
      <c r="BU131" s="799"/>
      <c r="BV131" s="799"/>
      <c r="BW131" s="799"/>
      <c r="BX131" s="799"/>
      <c r="BY131" s="799"/>
      <c r="BZ131" s="800"/>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746" t="s">
        <v>500</v>
      </c>
      <c r="B132" s="747"/>
      <c r="C132" s="747"/>
      <c r="D132" s="747"/>
      <c r="E132" s="747"/>
      <c r="F132" s="747"/>
      <c r="G132" s="747"/>
      <c r="H132" s="747"/>
      <c r="I132" s="747"/>
      <c r="J132" s="747"/>
      <c r="K132" s="747"/>
      <c r="L132" s="747"/>
      <c r="M132" s="747"/>
      <c r="N132" s="747"/>
      <c r="O132" s="747"/>
      <c r="P132" s="747"/>
      <c r="Q132" s="747"/>
      <c r="R132" s="747"/>
      <c r="S132" s="747"/>
      <c r="T132" s="747"/>
      <c r="U132" s="747"/>
      <c r="V132" s="721" t="s">
        <v>498</v>
      </c>
      <c r="W132" s="721"/>
      <c r="X132" s="721"/>
      <c r="Y132" s="721"/>
      <c r="Z132" s="722"/>
      <c r="AA132" s="723">
        <v>5.1345884829999999</v>
      </c>
      <c r="AB132" s="724"/>
      <c r="AC132" s="724"/>
      <c r="AD132" s="724"/>
      <c r="AE132" s="725"/>
      <c r="AF132" s="726">
        <v>7.5111682059999998</v>
      </c>
      <c r="AG132" s="724"/>
      <c r="AH132" s="724"/>
      <c r="AI132" s="724"/>
      <c r="AJ132" s="725"/>
      <c r="AK132" s="726">
        <v>9.7212948840000006</v>
      </c>
      <c r="AL132" s="724"/>
      <c r="AM132" s="724"/>
      <c r="AN132" s="724"/>
      <c r="AO132" s="725"/>
      <c r="AP132" s="727"/>
      <c r="AQ132" s="728"/>
      <c r="AR132" s="728"/>
      <c r="AS132" s="728"/>
      <c r="AT132" s="729"/>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748"/>
      <c r="B133" s="749"/>
      <c r="C133" s="749"/>
      <c r="D133" s="749"/>
      <c r="E133" s="749"/>
      <c r="F133" s="749"/>
      <c r="G133" s="749"/>
      <c r="H133" s="749"/>
      <c r="I133" s="749"/>
      <c r="J133" s="749"/>
      <c r="K133" s="749"/>
      <c r="L133" s="749"/>
      <c r="M133" s="749"/>
      <c r="N133" s="749"/>
      <c r="O133" s="749"/>
      <c r="P133" s="749"/>
      <c r="Q133" s="749"/>
      <c r="R133" s="749"/>
      <c r="S133" s="749"/>
      <c r="T133" s="749"/>
      <c r="U133" s="749"/>
      <c r="V133" s="730" t="s">
        <v>357</v>
      </c>
      <c r="W133" s="730"/>
      <c r="X133" s="730"/>
      <c r="Y133" s="730"/>
      <c r="Z133" s="731"/>
      <c r="AA133" s="732">
        <v>3.1</v>
      </c>
      <c r="AB133" s="733"/>
      <c r="AC133" s="733"/>
      <c r="AD133" s="733"/>
      <c r="AE133" s="734"/>
      <c r="AF133" s="732">
        <v>5</v>
      </c>
      <c r="AG133" s="733"/>
      <c r="AH133" s="733"/>
      <c r="AI133" s="733"/>
      <c r="AJ133" s="734"/>
      <c r="AK133" s="732">
        <v>7.4</v>
      </c>
      <c r="AL133" s="733"/>
      <c r="AM133" s="733"/>
      <c r="AN133" s="733"/>
      <c r="AO133" s="734"/>
      <c r="AP133" s="735"/>
      <c r="AQ133" s="736"/>
      <c r="AR133" s="736"/>
      <c r="AS133" s="736"/>
      <c r="AT133" s="737"/>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wUHuhXc/sdlqfmBQ1nMXHqTNjtWvm7pboUjvlgBW3FXsXME26q9SJA7f6rJo/tyoVQS+lHBbAPS9B1HaWaJ+Dw==" saltValue="Guo4pu7q0KZutILXRb8eE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W31" zoomScale="85" zoomScaleNormal="85" zoomScaleSheetLayoutView="85" workbookViewId="0">
      <selection activeCell="BB29" sqref="BB29"/>
    </sheetView>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501</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twD0HdS4LICrxfy71iXXMBe+0RT9sN5a8JS2dgrRRBWjpfVER1pV1l3E8JjA4Da1pwf5nJHaFsGnqg53Rb7P6Q==" saltValue="qREcUfmD8OkYdxTFww6KVg=="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M40" zoomScale="85" zoomScaleNormal="85"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cPS5iVb6CclC1Z+yVAWUK4dC6hqg1nl8MMLiuikdXHX2vZnFHYVzpo6BmOks6PsJRXfRfV5Dt39WwiXWOwCHgA==" saltValue="FchYqZvzZRQhD2JvwO7e0Q=="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502</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503</v>
      </c>
      <c r="AL6" s="91"/>
      <c r="AM6" s="91"/>
      <c r="AN6" s="9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33" t="s">
        <v>504</v>
      </c>
      <c r="AP7" s="127"/>
      <c r="AQ7" s="138" t="s">
        <v>351</v>
      </c>
      <c r="AR7" s="152"/>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34"/>
      <c r="AP8" s="128" t="s">
        <v>133</v>
      </c>
      <c r="AQ8" s="139" t="s">
        <v>349</v>
      </c>
      <c r="AR8" s="153" t="s">
        <v>201</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44" t="s">
        <v>187</v>
      </c>
      <c r="AL9" s="1045"/>
      <c r="AM9" s="1045"/>
      <c r="AN9" s="1046"/>
      <c r="AO9" s="117">
        <v>466889</v>
      </c>
      <c r="AP9" s="117">
        <v>222752</v>
      </c>
      <c r="AQ9" s="140">
        <v>239935</v>
      </c>
      <c r="AR9" s="154">
        <v>-7.2</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44" t="s">
        <v>340</v>
      </c>
      <c r="AL10" s="1045"/>
      <c r="AM10" s="1045"/>
      <c r="AN10" s="1046"/>
      <c r="AO10" s="118">
        <v>150905</v>
      </c>
      <c r="AP10" s="118">
        <v>71997</v>
      </c>
      <c r="AQ10" s="141">
        <v>33021</v>
      </c>
      <c r="AR10" s="155">
        <v>118</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44" t="s">
        <v>505</v>
      </c>
      <c r="AL11" s="1045"/>
      <c r="AM11" s="1045"/>
      <c r="AN11" s="1046"/>
      <c r="AO11" s="118">
        <v>9708</v>
      </c>
      <c r="AP11" s="118">
        <v>4632</v>
      </c>
      <c r="AQ11" s="141">
        <v>2306</v>
      </c>
      <c r="AR11" s="155">
        <v>100.9</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44" t="s">
        <v>248</v>
      </c>
      <c r="AL12" s="1045"/>
      <c r="AM12" s="1045"/>
      <c r="AN12" s="1046"/>
      <c r="AO12" s="118" t="s">
        <v>34</v>
      </c>
      <c r="AP12" s="118" t="s">
        <v>34</v>
      </c>
      <c r="AQ12" s="141" t="s">
        <v>34</v>
      </c>
      <c r="AR12" s="155" t="s">
        <v>34</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44" t="s">
        <v>506</v>
      </c>
      <c r="AL13" s="1045"/>
      <c r="AM13" s="1045"/>
      <c r="AN13" s="1046"/>
      <c r="AO13" s="118">
        <v>93319</v>
      </c>
      <c r="AP13" s="118">
        <v>44522</v>
      </c>
      <c r="AQ13" s="141">
        <v>7428</v>
      </c>
      <c r="AR13" s="155">
        <v>499.4</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44" t="s">
        <v>453</v>
      </c>
      <c r="AL14" s="1045"/>
      <c r="AM14" s="1045"/>
      <c r="AN14" s="1046"/>
      <c r="AO14" s="118">
        <v>6168</v>
      </c>
      <c r="AP14" s="118">
        <v>2943</v>
      </c>
      <c r="AQ14" s="141">
        <v>4299</v>
      </c>
      <c r="AR14" s="155">
        <v>-31.5</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47" t="s">
        <v>507</v>
      </c>
      <c r="AL15" s="1048"/>
      <c r="AM15" s="1048"/>
      <c r="AN15" s="1049"/>
      <c r="AO15" s="118">
        <v>-28630</v>
      </c>
      <c r="AP15" s="118">
        <v>-13659</v>
      </c>
      <c r="AQ15" s="141">
        <v>-13612</v>
      </c>
      <c r="AR15" s="155">
        <v>0.3</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47" t="s">
        <v>91</v>
      </c>
      <c r="AL16" s="1048"/>
      <c r="AM16" s="1048"/>
      <c r="AN16" s="1049"/>
      <c r="AO16" s="118">
        <v>698359</v>
      </c>
      <c r="AP16" s="118">
        <v>333187</v>
      </c>
      <c r="AQ16" s="141">
        <v>273378</v>
      </c>
      <c r="AR16" s="155">
        <v>21.9</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307</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461</v>
      </c>
      <c r="AP20" s="129" t="s">
        <v>363</v>
      </c>
      <c r="AQ20" s="142" t="s">
        <v>376</v>
      </c>
      <c r="AR20" s="156"/>
    </row>
    <row r="21" spans="1:46" s="81" customFormat="1" x14ac:dyDescent="0.15">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1050" t="s">
        <v>508</v>
      </c>
      <c r="AL21" s="1051"/>
      <c r="AM21" s="1051"/>
      <c r="AN21" s="1052"/>
      <c r="AO21" s="120">
        <v>22.42</v>
      </c>
      <c r="AP21" s="130">
        <v>21.68</v>
      </c>
      <c r="AQ21" s="143">
        <v>0.74</v>
      </c>
      <c r="AR21" s="91"/>
      <c r="AS21" s="162"/>
      <c r="AT21" s="83"/>
    </row>
    <row r="22" spans="1:46" s="81" customFormat="1" x14ac:dyDescent="0.15">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1050" t="s">
        <v>316</v>
      </c>
      <c r="AL22" s="1051"/>
      <c r="AM22" s="1051"/>
      <c r="AN22" s="1052"/>
      <c r="AO22" s="121">
        <v>100.7</v>
      </c>
      <c r="AP22" s="131">
        <v>95.1</v>
      </c>
      <c r="AQ22" s="144">
        <v>5.6</v>
      </c>
      <c r="AR22" s="132"/>
      <c r="AS22" s="162"/>
      <c r="AT22" s="83"/>
    </row>
    <row r="23" spans="1:46" s="81" customFormat="1" x14ac:dyDescent="0.15">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x14ac:dyDescent="0.15">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x14ac:dyDescent="0.15">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x14ac:dyDescent="0.15">
      <c r="A26" s="1043" t="s">
        <v>509</v>
      </c>
      <c r="B26" s="1043"/>
      <c r="C26" s="1043"/>
      <c r="D26" s="1043"/>
      <c r="E26" s="1043"/>
      <c r="F26" s="1043"/>
      <c r="G26" s="1043"/>
      <c r="H26" s="1043"/>
      <c r="I26" s="1043"/>
      <c r="J26" s="1043"/>
      <c r="K26" s="1043"/>
      <c r="L26" s="1043"/>
      <c r="M26" s="1043"/>
      <c r="N26" s="1043"/>
      <c r="O26" s="1043"/>
      <c r="P26" s="1043"/>
      <c r="Q26" s="1043"/>
      <c r="R26" s="1043"/>
      <c r="S26" s="1043"/>
      <c r="T26" s="1043"/>
      <c r="U26" s="1043"/>
      <c r="V26" s="1043"/>
      <c r="W26" s="1043"/>
      <c r="X26" s="1043"/>
      <c r="Y26" s="1043"/>
      <c r="Z26" s="1043"/>
      <c r="AA26" s="1043"/>
      <c r="AB26" s="1043"/>
      <c r="AC26" s="1043"/>
      <c r="AD26" s="1043"/>
      <c r="AE26" s="1043"/>
      <c r="AF26" s="1043"/>
      <c r="AG26" s="1043"/>
      <c r="AH26" s="1043"/>
      <c r="AI26" s="1043"/>
      <c r="AJ26" s="1043"/>
      <c r="AK26" s="1043"/>
      <c r="AL26" s="1043"/>
      <c r="AM26" s="1043"/>
      <c r="AN26" s="1043"/>
      <c r="AO26" s="1043"/>
      <c r="AP26" s="1043"/>
      <c r="AQ26" s="1043"/>
      <c r="AR26" s="1043"/>
      <c r="AS26" s="1043"/>
      <c r="AT26" s="91"/>
    </row>
    <row r="27" spans="1:46" x14ac:dyDescent="0.15">
      <c r="A27" s="85"/>
      <c r="AO27" s="90"/>
      <c r="AP27" s="90"/>
      <c r="AQ27" s="90"/>
      <c r="AR27" s="90"/>
      <c r="AS27" s="90"/>
      <c r="AT27" s="90"/>
    </row>
    <row r="28" spans="1:46" ht="17.25" x14ac:dyDescent="0.15">
      <c r="A28" s="82" t="s">
        <v>481</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510</v>
      </c>
      <c r="AL29" s="91"/>
      <c r="AM29" s="91"/>
      <c r="AN29" s="91"/>
      <c r="AO29" s="90"/>
      <c r="AP29" s="90"/>
      <c r="AQ29" s="90"/>
      <c r="AR29" s="90"/>
      <c r="AS29" s="165"/>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33" t="s">
        <v>504</v>
      </c>
      <c r="AP30" s="127"/>
      <c r="AQ30" s="138" t="s">
        <v>351</v>
      </c>
      <c r="AR30" s="152"/>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34"/>
      <c r="AP31" s="128" t="s">
        <v>133</v>
      </c>
      <c r="AQ31" s="139" t="s">
        <v>349</v>
      </c>
      <c r="AR31" s="153" t="s">
        <v>201</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37" t="s">
        <v>50</v>
      </c>
      <c r="AL32" s="1038"/>
      <c r="AM32" s="1038"/>
      <c r="AN32" s="1039"/>
      <c r="AO32" s="118">
        <v>345534</v>
      </c>
      <c r="AP32" s="118">
        <v>164854</v>
      </c>
      <c r="AQ32" s="145">
        <v>143519</v>
      </c>
      <c r="AR32" s="155">
        <v>14.9</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37" t="s">
        <v>185</v>
      </c>
      <c r="AL33" s="1038"/>
      <c r="AM33" s="1038"/>
      <c r="AN33" s="1039"/>
      <c r="AO33" s="118" t="s">
        <v>34</v>
      </c>
      <c r="AP33" s="118" t="s">
        <v>34</v>
      </c>
      <c r="AQ33" s="145" t="s">
        <v>34</v>
      </c>
      <c r="AR33" s="155" t="s">
        <v>34</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37" t="s">
        <v>511</v>
      </c>
      <c r="AL34" s="1038"/>
      <c r="AM34" s="1038"/>
      <c r="AN34" s="1039"/>
      <c r="AO34" s="118" t="s">
        <v>34</v>
      </c>
      <c r="AP34" s="118" t="s">
        <v>34</v>
      </c>
      <c r="AQ34" s="145" t="s">
        <v>34</v>
      </c>
      <c r="AR34" s="155" t="s">
        <v>34</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37" t="s">
        <v>512</v>
      </c>
      <c r="AL35" s="1038"/>
      <c r="AM35" s="1038"/>
      <c r="AN35" s="1039"/>
      <c r="AO35" s="118">
        <v>89050</v>
      </c>
      <c r="AP35" s="118">
        <v>42486</v>
      </c>
      <c r="AQ35" s="145">
        <v>32537</v>
      </c>
      <c r="AR35" s="155">
        <v>30.6</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37" t="s">
        <v>277</v>
      </c>
      <c r="AL36" s="1038"/>
      <c r="AM36" s="1038"/>
      <c r="AN36" s="1039"/>
      <c r="AO36" s="118">
        <v>17870</v>
      </c>
      <c r="AP36" s="118">
        <v>8526</v>
      </c>
      <c r="AQ36" s="145">
        <v>3256</v>
      </c>
      <c r="AR36" s="155">
        <v>161.9</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37" t="s">
        <v>469</v>
      </c>
      <c r="AL37" s="1038"/>
      <c r="AM37" s="1038"/>
      <c r="AN37" s="1039"/>
      <c r="AO37" s="118" t="s">
        <v>34</v>
      </c>
      <c r="AP37" s="118" t="s">
        <v>34</v>
      </c>
      <c r="AQ37" s="145">
        <v>244</v>
      </c>
      <c r="AR37" s="155" t="s">
        <v>34</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40" t="s">
        <v>309</v>
      </c>
      <c r="AL38" s="1041"/>
      <c r="AM38" s="1041"/>
      <c r="AN38" s="1042"/>
      <c r="AO38" s="122" t="s">
        <v>34</v>
      </c>
      <c r="AP38" s="122" t="s">
        <v>34</v>
      </c>
      <c r="AQ38" s="146">
        <v>45</v>
      </c>
      <c r="AR38" s="144" t="s">
        <v>34</v>
      </c>
      <c r="AS38" s="165"/>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40" t="s">
        <v>263</v>
      </c>
      <c r="AL39" s="1041"/>
      <c r="AM39" s="1041"/>
      <c r="AN39" s="1042"/>
      <c r="AO39" s="118" t="s">
        <v>34</v>
      </c>
      <c r="AP39" s="118" t="s">
        <v>34</v>
      </c>
      <c r="AQ39" s="145">
        <v>-3310</v>
      </c>
      <c r="AR39" s="155" t="s">
        <v>34</v>
      </c>
      <c r="AS39" s="165"/>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37" t="s">
        <v>513</v>
      </c>
      <c r="AL40" s="1038"/>
      <c r="AM40" s="1038"/>
      <c r="AN40" s="1039"/>
      <c r="AO40" s="118">
        <v>-291569</v>
      </c>
      <c r="AP40" s="118">
        <v>-139107</v>
      </c>
      <c r="AQ40" s="145">
        <v>-131495</v>
      </c>
      <c r="AR40" s="155">
        <v>5.8</v>
      </c>
      <c r="AS40" s="165"/>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7" t="s">
        <v>129</v>
      </c>
      <c r="AL41" s="1028"/>
      <c r="AM41" s="1028"/>
      <c r="AN41" s="1029"/>
      <c r="AO41" s="118">
        <v>160885</v>
      </c>
      <c r="AP41" s="118">
        <v>76758</v>
      </c>
      <c r="AQ41" s="145">
        <v>44796</v>
      </c>
      <c r="AR41" s="155">
        <v>71.400000000000006</v>
      </c>
      <c r="AS41" s="165"/>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271</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45</v>
      </c>
      <c r="AL48" s="87"/>
      <c r="AM48" s="87"/>
      <c r="AN48" s="87"/>
      <c r="AO48" s="87"/>
      <c r="AP48" s="87"/>
      <c r="AQ48" s="133"/>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35" t="s">
        <v>504</v>
      </c>
      <c r="AN49" s="1030" t="s">
        <v>153</v>
      </c>
      <c r="AO49" s="1031"/>
      <c r="AP49" s="1031"/>
      <c r="AQ49" s="1031"/>
      <c r="AR49" s="1032"/>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36"/>
      <c r="AN50" s="114" t="s">
        <v>514</v>
      </c>
      <c r="AO50" s="124" t="s">
        <v>515</v>
      </c>
      <c r="AP50" s="135" t="s">
        <v>143</v>
      </c>
      <c r="AQ50" s="148" t="s">
        <v>411</v>
      </c>
      <c r="AR50" s="158" t="s">
        <v>425</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516</v>
      </c>
      <c r="AL51" s="103"/>
      <c r="AM51" s="108">
        <v>793684</v>
      </c>
      <c r="AN51" s="115">
        <v>318110</v>
      </c>
      <c r="AO51" s="125">
        <v>16.8</v>
      </c>
      <c r="AP51" s="136">
        <v>263613</v>
      </c>
      <c r="AQ51" s="149">
        <v>-0.2</v>
      </c>
      <c r="AR51" s="159">
        <v>17</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517</v>
      </c>
      <c r="AM52" s="109">
        <v>388564</v>
      </c>
      <c r="AN52" s="116">
        <v>155737</v>
      </c>
      <c r="AO52" s="126">
        <v>-4.0999999999999996</v>
      </c>
      <c r="AP52" s="137">
        <v>128823</v>
      </c>
      <c r="AQ52" s="150">
        <v>-3.8</v>
      </c>
      <c r="AR52" s="160">
        <v>-0.3</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297</v>
      </c>
      <c r="AL53" s="103"/>
      <c r="AM53" s="108">
        <v>563077</v>
      </c>
      <c r="AN53" s="115">
        <v>232101</v>
      </c>
      <c r="AO53" s="125">
        <v>-27</v>
      </c>
      <c r="AP53" s="136">
        <v>330026</v>
      </c>
      <c r="AQ53" s="149">
        <v>25.2</v>
      </c>
      <c r="AR53" s="159">
        <v>-52.2</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517</v>
      </c>
      <c r="AM54" s="109">
        <v>142009</v>
      </c>
      <c r="AN54" s="116">
        <v>58536</v>
      </c>
      <c r="AO54" s="126">
        <v>-62.4</v>
      </c>
      <c r="AP54" s="137">
        <v>141075</v>
      </c>
      <c r="AQ54" s="150">
        <v>9.5</v>
      </c>
      <c r="AR54" s="160">
        <v>-71.900000000000006</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288</v>
      </c>
      <c r="AL55" s="103"/>
      <c r="AM55" s="108">
        <v>428012</v>
      </c>
      <c r="AN55" s="115">
        <v>185206</v>
      </c>
      <c r="AO55" s="125">
        <v>-20.2</v>
      </c>
      <c r="AP55" s="136">
        <v>278179</v>
      </c>
      <c r="AQ55" s="149">
        <v>-15.7</v>
      </c>
      <c r="AR55" s="159">
        <v>-4.5</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517</v>
      </c>
      <c r="AM56" s="109">
        <v>67977</v>
      </c>
      <c r="AN56" s="116">
        <v>29415</v>
      </c>
      <c r="AO56" s="126">
        <v>-49.7</v>
      </c>
      <c r="AP56" s="137">
        <v>122182</v>
      </c>
      <c r="AQ56" s="150">
        <v>-13.4</v>
      </c>
      <c r="AR56" s="160">
        <v>-36.299999999999997</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57</v>
      </c>
      <c r="AL57" s="103"/>
      <c r="AM57" s="108">
        <v>765041</v>
      </c>
      <c r="AN57" s="115">
        <v>348856</v>
      </c>
      <c r="AO57" s="125">
        <v>88.4</v>
      </c>
      <c r="AP57" s="136">
        <v>283153</v>
      </c>
      <c r="AQ57" s="149">
        <v>1.8</v>
      </c>
      <c r="AR57" s="159">
        <v>86.6</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517</v>
      </c>
      <c r="AM58" s="109">
        <v>70900</v>
      </c>
      <c r="AN58" s="116">
        <v>32330</v>
      </c>
      <c r="AO58" s="126">
        <v>9.9</v>
      </c>
      <c r="AP58" s="137">
        <v>127593</v>
      </c>
      <c r="AQ58" s="150">
        <v>4.4000000000000004</v>
      </c>
      <c r="AR58" s="160">
        <v>5.5</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518</v>
      </c>
      <c r="AL59" s="103"/>
      <c r="AM59" s="108">
        <v>217046</v>
      </c>
      <c r="AN59" s="115">
        <v>103552</v>
      </c>
      <c r="AO59" s="125">
        <v>-70.3</v>
      </c>
      <c r="AP59" s="136">
        <v>262169</v>
      </c>
      <c r="AQ59" s="149">
        <v>-7.4</v>
      </c>
      <c r="AR59" s="159">
        <v>-62.9</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517</v>
      </c>
      <c r="AM60" s="109">
        <v>45611</v>
      </c>
      <c r="AN60" s="116">
        <v>21761</v>
      </c>
      <c r="AO60" s="126">
        <v>-32.700000000000003</v>
      </c>
      <c r="AP60" s="137">
        <v>152658</v>
      </c>
      <c r="AQ60" s="150">
        <v>19.600000000000001</v>
      </c>
      <c r="AR60" s="160">
        <v>-52.3</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519</v>
      </c>
      <c r="AL61" s="106"/>
      <c r="AM61" s="108">
        <v>553372</v>
      </c>
      <c r="AN61" s="115">
        <v>237565</v>
      </c>
      <c r="AO61" s="125">
        <v>-2.5</v>
      </c>
      <c r="AP61" s="136">
        <v>283428</v>
      </c>
      <c r="AQ61" s="151">
        <v>0.7</v>
      </c>
      <c r="AR61" s="159">
        <v>-3.2</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517</v>
      </c>
      <c r="AM62" s="109">
        <v>143012</v>
      </c>
      <c r="AN62" s="116">
        <v>59556</v>
      </c>
      <c r="AO62" s="126">
        <v>-27.8</v>
      </c>
      <c r="AP62" s="137">
        <v>134466</v>
      </c>
      <c r="AQ62" s="150">
        <v>3.3</v>
      </c>
      <c r="AR62" s="160">
        <v>-31.1</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nU4c76ekCIzjCtS/vWjQER3c/qTS+VeKIIV1LwS1fKJPbnIjTw2T4plofZiY4pgx8NvI3SxsZ+EtfFr9qIEYiA==" saltValue="xSVLS5rLumywYpbE9dKlhQ=="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4" zoomScale="85" zoomScaleNormal="85" zoomScaleSheetLayoutView="55" workbookViewId="0">
      <selection activeCell="AG100" sqref="AG100"/>
    </sheetView>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501</v>
      </c>
    </row>
    <row r="121" spans="125:125" ht="13.5" hidden="1" customHeight="1" x14ac:dyDescent="0.15">
      <c r="DU121" s="78"/>
    </row>
  </sheetData>
  <sheetProtection algorithmName="SHA-512" hashValue="l3skj8AjOLartzDamjVEY41WIpOBwoeUevFKDFQ91ImN69uqxYwoQe97QBPj5MmfLlyA16CG5ZDQ3712gk9bGQ==" saltValue="0idT/vnuKaNEVyIWcqNiBg==" spinCount="100000" sheet="1" objects="1" scenarios="1"/>
  <phoneticPr fontId="5"/>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0" zoomScale="70" zoomScaleNormal="70" zoomScaleSheetLayoutView="55" workbookViewId="0">
      <selection activeCell="CV96" sqref="CV96"/>
    </sheetView>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501</v>
      </c>
    </row>
  </sheetData>
  <sheetProtection algorithmName="SHA-512" hashValue="T8/Esymd1BAbt60ITPChwVDrcTQk5eGjb47qYFHCYT5lzctXuieQ6rvXEhWOTLpCT3/B2sNBu51PNJsGmVH9wQ==" saltValue="HlfIqv/4yi8Pj1XeAh66qw==" spinCount="100000" sheet="1" objects="1" scenarios="1"/>
  <phoneticPr fontId="5"/>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6" zoomScale="70" zoomScaleNormal="70"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1" t="s">
        <v>0</v>
      </c>
    </row>
    <row r="46" spans="2:10" ht="29.25" customHeight="1" x14ac:dyDescent="0.2">
      <c r="B46" s="167" t="s">
        <v>3</v>
      </c>
      <c r="C46" s="171"/>
      <c r="D46" s="171"/>
      <c r="E46" s="172" t="s">
        <v>5</v>
      </c>
      <c r="F46" s="173" t="s">
        <v>207</v>
      </c>
      <c r="G46" s="177" t="s">
        <v>521</v>
      </c>
      <c r="H46" s="177" t="s">
        <v>130</v>
      </c>
      <c r="I46" s="177" t="s">
        <v>312</v>
      </c>
      <c r="J46" s="182" t="s">
        <v>52</v>
      </c>
    </row>
    <row r="47" spans="2:10" ht="57.75" customHeight="1" x14ac:dyDescent="0.15">
      <c r="B47" s="168"/>
      <c r="C47" s="1053" t="s">
        <v>8</v>
      </c>
      <c r="D47" s="1053"/>
      <c r="E47" s="1054"/>
      <c r="F47" s="174">
        <v>17.920000000000002</v>
      </c>
      <c r="G47" s="178">
        <v>26.61</v>
      </c>
      <c r="H47" s="178">
        <v>40.89</v>
      </c>
      <c r="I47" s="178">
        <v>57.12</v>
      </c>
      <c r="J47" s="183">
        <v>66.08</v>
      </c>
    </row>
    <row r="48" spans="2:10" ht="57.75" customHeight="1" x14ac:dyDescent="0.15">
      <c r="B48" s="169"/>
      <c r="C48" s="1055" t="s">
        <v>6</v>
      </c>
      <c r="D48" s="1055"/>
      <c r="E48" s="1056"/>
      <c r="F48" s="175">
        <v>9.94</v>
      </c>
      <c r="G48" s="179">
        <v>11.32</v>
      </c>
      <c r="H48" s="179">
        <v>12.72</v>
      </c>
      <c r="I48" s="179">
        <v>4.22</v>
      </c>
      <c r="J48" s="184">
        <v>2.88</v>
      </c>
    </row>
    <row r="49" spans="2:10" ht="57.75" customHeight="1" x14ac:dyDescent="0.15">
      <c r="B49" s="170"/>
      <c r="C49" s="1057" t="s">
        <v>9</v>
      </c>
      <c r="D49" s="1057"/>
      <c r="E49" s="1058"/>
      <c r="F49" s="176">
        <v>2.42</v>
      </c>
      <c r="G49" s="180">
        <v>9.24</v>
      </c>
      <c r="H49" s="180">
        <v>10.35</v>
      </c>
      <c r="I49" s="180">
        <v>3.74</v>
      </c>
      <c r="J49" s="185">
        <v>6.88</v>
      </c>
    </row>
    <row r="50" spans="2:10" x14ac:dyDescent="0.15"/>
  </sheetData>
  <sheetProtection algorithmName="SHA-512" hashValue="RfMHUpAvIhzQT/wMUmlRFq5979r2MFFln7slUAyVvCS1Sr70XsHVSej9TwgBT+2Iz1C4nEwelW+okZk4LRVV4Q==" saltValue="Ypjo1ElbSil398mf7lK4c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B22" zoomScaleSheetLayoutView="100" workbookViewId="0">
      <selection activeCell="I53" sqref="I53"/>
    </sheetView>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6"/>
      <c r="B1" s="186"/>
      <c r="C1" s="186"/>
      <c r="D1" s="186"/>
      <c r="E1" s="186"/>
      <c r="F1" s="186"/>
      <c r="G1" s="186"/>
      <c r="H1" s="186"/>
      <c r="I1" s="186"/>
      <c r="J1" s="186"/>
      <c r="K1" s="186"/>
      <c r="L1" s="186"/>
      <c r="M1" s="186"/>
      <c r="N1" s="186"/>
      <c r="O1" s="186"/>
      <c r="P1" s="186"/>
    </row>
    <row r="2" spans="1:16" ht="16.5" customHeight="1" x14ac:dyDescent="0.15">
      <c r="A2" s="186"/>
      <c r="B2" s="186"/>
      <c r="C2" s="186"/>
      <c r="D2" s="186"/>
      <c r="E2" s="186"/>
      <c r="F2" s="186"/>
      <c r="G2" s="186"/>
      <c r="H2" s="186"/>
      <c r="I2" s="186"/>
      <c r="J2" s="186"/>
      <c r="K2" s="186"/>
      <c r="L2" s="186"/>
      <c r="M2" s="186"/>
      <c r="N2" s="186"/>
      <c r="O2" s="186"/>
      <c r="P2" s="186"/>
    </row>
    <row r="3" spans="1:16" ht="16.5" customHeight="1" x14ac:dyDescent="0.15">
      <c r="A3" s="186"/>
      <c r="B3" s="186"/>
      <c r="C3" s="186"/>
      <c r="D3" s="186"/>
      <c r="E3" s="186"/>
      <c r="F3" s="186"/>
      <c r="G3" s="186"/>
      <c r="H3" s="186"/>
      <c r="I3" s="186"/>
      <c r="J3" s="186"/>
      <c r="K3" s="186"/>
      <c r="L3" s="186"/>
      <c r="M3" s="186"/>
      <c r="N3" s="186"/>
      <c r="O3" s="186"/>
      <c r="P3" s="186"/>
    </row>
    <row r="4" spans="1:16" ht="16.5" customHeight="1" x14ac:dyDescent="0.15">
      <c r="A4" s="186"/>
      <c r="B4" s="186"/>
      <c r="C4" s="186"/>
      <c r="D4" s="186"/>
      <c r="E4" s="186"/>
      <c r="F4" s="186"/>
      <c r="G4" s="186"/>
      <c r="H4" s="186"/>
      <c r="I4" s="186"/>
      <c r="J4" s="186"/>
      <c r="K4" s="186"/>
      <c r="L4" s="186"/>
      <c r="M4" s="186"/>
      <c r="N4" s="186"/>
      <c r="O4" s="186"/>
      <c r="P4" s="186"/>
    </row>
    <row r="5" spans="1:16" ht="16.5" customHeight="1" x14ac:dyDescent="0.15">
      <c r="A5" s="186"/>
      <c r="B5" s="186"/>
      <c r="C5" s="186"/>
      <c r="D5" s="186"/>
      <c r="E5" s="186"/>
      <c r="F5" s="186"/>
      <c r="G5" s="186"/>
      <c r="H5" s="186"/>
      <c r="I5" s="186"/>
      <c r="J5" s="186"/>
      <c r="K5" s="186"/>
      <c r="L5" s="186"/>
      <c r="M5" s="186"/>
      <c r="N5" s="186"/>
      <c r="O5" s="186"/>
      <c r="P5" s="186"/>
    </row>
    <row r="6" spans="1:16" ht="16.5" customHeight="1" x14ac:dyDescent="0.15">
      <c r="A6" s="186"/>
      <c r="B6" s="186"/>
      <c r="C6" s="186"/>
      <c r="D6" s="186"/>
      <c r="E6" s="186"/>
      <c r="F6" s="186"/>
      <c r="G6" s="186"/>
      <c r="H6" s="186"/>
      <c r="I6" s="186"/>
      <c r="J6" s="186"/>
      <c r="K6" s="186"/>
      <c r="L6" s="186"/>
      <c r="M6" s="186"/>
      <c r="N6" s="186"/>
      <c r="O6" s="186"/>
      <c r="P6" s="186"/>
    </row>
    <row r="7" spans="1:16" ht="16.5" customHeight="1" x14ac:dyDescent="0.15">
      <c r="A7" s="186"/>
      <c r="B7" s="186"/>
      <c r="C7" s="186"/>
      <c r="D7" s="186"/>
      <c r="E7" s="186"/>
      <c r="F7" s="186"/>
      <c r="G7" s="186"/>
      <c r="H7" s="186"/>
      <c r="I7" s="186"/>
      <c r="J7" s="186"/>
      <c r="K7" s="186"/>
      <c r="L7" s="186"/>
      <c r="M7" s="186"/>
      <c r="N7" s="186"/>
      <c r="O7" s="186"/>
      <c r="P7" s="186"/>
    </row>
    <row r="8" spans="1:16" ht="16.5" customHeight="1" x14ac:dyDescent="0.15">
      <c r="A8" s="186"/>
      <c r="B8" s="186"/>
      <c r="C8" s="186"/>
      <c r="D8" s="186"/>
      <c r="E8" s="186"/>
      <c r="F8" s="186"/>
      <c r="G8" s="186"/>
      <c r="H8" s="186"/>
      <c r="I8" s="186"/>
      <c r="J8" s="186"/>
      <c r="K8" s="186"/>
      <c r="L8" s="186"/>
      <c r="M8" s="186"/>
      <c r="N8" s="186"/>
      <c r="O8" s="186"/>
      <c r="P8" s="186"/>
    </row>
    <row r="9" spans="1:16" ht="16.5" customHeight="1" x14ac:dyDescent="0.15">
      <c r="A9" s="186"/>
      <c r="B9" s="186"/>
      <c r="C9" s="186"/>
      <c r="D9" s="186"/>
      <c r="E9" s="186"/>
      <c r="F9" s="186"/>
      <c r="G9" s="186"/>
      <c r="H9" s="186"/>
      <c r="I9" s="186"/>
      <c r="J9" s="186"/>
      <c r="K9" s="186"/>
      <c r="L9" s="186"/>
      <c r="M9" s="186"/>
      <c r="N9" s="186"/>
      <c r="O9" s="186"/>
      <c r="P9" s="186"/>
    </row>
    <row r="10" spans="1:16" ht="16.5" customHeight="1" x14ac:dyDescent="0.15">
      <c r="A10" s="186"/>
      <c r="B10" s="186"/>
      <c r="C10" s="186"/>
      <c r="D10" s="186"/>
      <c r="E10" s="186"/>
      <c r="F10" s="186"/>
      <c r="G10" s="186"/>
      <c r="H10" s="186"/>
      <c r="I10" s="186"/>
      <c r="J10" s="186"/>
      <c r="K10" s="186"/>
      <c r="L10" s="186"/>
      <c r="M10" s="186"/>
      <c r="N10" s="186"/>
      <c r="O10" s="186"/>
      <c r="P10" s="186"/>
    </row>
    <row r="11" spans="1:16" ht="16.5" customHeight="1" x14ac:dyDescent="0.15">
      <c r="A11" s="186"/>
      <c r="B11" s="186"/>
      <c r="C11" s="186"/>
      <c r="D11" s="186"/>
      <c r="E11" s="186"/>
      <c r="F11" s="186"/>
      <c r="G11" s="186"/>
      <c r="H11" s="186"/>
      <c r="I11" s="186"/>
      <c r="J11" s="186"/>
      <c r="K11" s="186"/>
      <c r="L11" s="186"/>
      <c r="M11" s="186"/>
      <c r="N11" s="186"/>
      <c r="O11" s="186"/>
      <c r="P11" s="186"/>
    </row>
    <row r="12" spans="1:16" ht="16.5" customHeight="1" x14ac:dyDescent="0.15">
      <c r="A12" s="186"/>
      <c r="B12" s="186"/>
      <c r="C12" s="186"/>
      <c r="D12" s="186"/>
      <c r="E12" s="186"/>
      <c r="F12" s="186"/>
      <c r="G12" s="186"/>
      <c r="H12" s="186"/>
      <c r="I12" s="186"/>
      <c r="J12" s="186"/>
      <c r="K12" s="186"/>
      <c r="L12" s="186"/>
      <c r="M12" s="186"/>
      <c r="N12" s="186"/>
      <c r="O12" s="186"/>
      <c r="P12" s="186"/>
    </row>
    <row r="13" spans="1:16" ht="16.5" customHeight="1" x14ac:dyDescent="0.15">
      <c r="A13" s="186"/>
      <c r="B13" s="186"/>
      <c r="C13" s="186"/>
      <c r="D13" s="186"/>
      <c r="E13" s="186"/>
      <c r="F13" s="186"/>
      <c r="G13" s="186"/>
      <c r="H13" s="186"/>
      <c r="I13" s="186"/>
      <c r="J13" s="186"/>
      <c r="K13" s="186"/>
      <c r="L13" s="186"/>
      <c r="M13" s="186"/>
      <c r="N13" s="186"/>
      <c r="O13" s="186"/>
      <c r="P13" s="186"/>
    </row>
    <row r="14" spans="1:16" ht="16.5" customHeight="1" x14ac:dyDescent="0.15">
      <c r="A14" s="186"/>
      <c r="B14" s="186"/>
      <c r="C14" s="186"/>
      <c r="D14" s="186"/>
      <c r="E14" s="186"/>
      <c r="F14" s="186"/>
      <c r="G14" s="186"/>
      <c r="H14" s="186"/>
      <c r="I14" s="186"/>
      <c r="J14" s="186"/>
      <c r="K14" s="186"/>
      <c r="L14" s="186"/>
      <c r="M14" s="186"/>
      <c r="N14" s="186"/>
      <c r="O14" s="186"/>
      <c r="P14" s="186"/>
    </row>
    <row r="15" spans="1:16" ht="16.5" customHeight="1" x14ac:dyDescent="0.15">
      <c r="A15" s="186"/>
      <c r="B15" s="186"/>
      <c r="C15" s="186"/>
      <c r="D15" s="186"/>
      <c r="E15" s="186"/>
      <c r="F15" s="186"/>
      <c r="G15" s="186"/>
      <c r="H15" s="186"/>
      <c r="I15" s="186"/>
      <c r="J15" s="186"/>
      <c r="K15" s="186"/>
      <c r="L15" s="186"/>
      <c r="M15" s="186"/>
      <c r="N15" s="186"/>
      <c r="O15" s="186"/>
      <c r="P15" s="186"/>
    </row>
    <row r="16" spans="1:16" ht="16.5" customHeight="1" x14ac:dyDescent="0.15">
      <c r="A16" s="186"/>
      <c r="B16" s="186"/>
      <c r="C16" s="186"/>
      <c r="D16" s="186"/>
      <c r="E16" s="186"/>
      <c r="F16" s="186"/>
      <c r="G16" s="186"/>
      <c r="H16" s="186"/>
      <c r="I16" s="186"/>
      <c r="J16" s="186"/>
      <c r="K16" s="186"/>
      <c r="L16" s="186"/>
      <c r="M16" s="186"/>
      <c r="N16" s="186"/>
      <c r="O16" s="186"/>
      <c r="P16" s="186"/>
    </row>
    <row r="17" spans="1:16" ht="16.5" customHeight="1" x14ac:dyDescent="0.15">
      <c r="A17" s="186"/>
      <c r="B17" s="186"/>
      <c r="C17" s="186"/>
      <c r="D17" s="186"/>
      <c r="E17" s="186"/>
      <c r="F17" s="186"/>
      <c r="G17" s="186"/>
      <c r="H17" s="186"/>
      <c r="I17" s="186"/>
      <c r="J17" s="186"/>
      <c r="K17" s="186"/>
      <c r="L17" s="186"/>
      <c r="M17" s="186"/>
      <c r="N17" s="186"/>
      <c r="O17" s="186"/>
      <c r="P17" s="186"/>
    </row>
    <row r="18" spans="1:16" ht="16.5" customHeight="1" x14ac:dyDescent="0.15">
      <c r="A18" s="186"/>
      <c r="B18" s="186"/>
      <c r="C18" s="186"/>
      <c r="D18" s="186"/>
      <c r="E18" s="186"/>
      <c r="F18" s="186"/>
      <c r="G18" s="186"/>
      <c r="H18" s="186"/>
      <c r="I18" s="186"/>
      <c r="J18" s="186"/>
      <c r="K18" s="186"/>
      <c r="L18" s="186"/>
      <c r="M18" s="186"/>
      <c r="N18" s="186"/>
      <c r="O18" s="186"/>
      <c r="P18" s="186"/>
    </row>
    <row r="19" spans="1:16" ht="16.5" customHeight="1" x14ac:dyDescent="0.15">
      <c r="A19" s="186"/>
      <c r="B19" s="186"/>
      <c r="C19" s="186"/>
      <c r="D19" s="186"/>
      <c r="E19" s="186"/>
      <c r="F19" s="186"/>
      <c r="G19" s="186"/>
      <c r="H19" s="186"/>
      <c r="I19" s="186"/>
      <c r="J19" s="186"/>
      <c r="K19" s="186"/>
      <c r="L19" s="186"/>
      <c r="M19" s="186"/>
      <c r="N19" s="186"/>
      <c r="O19" s="186"/>
      <c r="P19" s="186"/>
    </row>
    <row r="20" spans="1:16" ht="16.5" customHeight="1" x14ac:dyDescent="0.15">
      <c r="A20" s="186"/>
      <c r="B20" s="186"/>
      <c r="C20" s="186"/>
      <c r="D20" s="186"/>
      <c r="E20" s="186"/>
      <c r="F20" s="186"/>
      <c r="G20" s="186"/>
      <c r="H20" s="186"/>
      <c r="I20" s="186"/>
      <c r="J20" s="186"/>
      <c r="K20" s="186"/>
      <c r="L20" s="186"/>
      <c r="M20" s="186"/>
      <c r="N20" s="186"/>
      <c r="O20" s="186"/>
      <c r="P20" s="186"/>
    </row>
    <row r="21" spans="1:16" ht="16.5" customHeight="1" x14ac:dyDescent="0.15">
      <c r="A21" s="186"/>
      <c r="B21" s="186"/>
      <c r="C21" s="186"/>
      <c r="D21" s="186"/>
      <c r="E21" s="186"/>
      <c r="F21" s="186"/>
      <c r="G21" s="186"/>
      <c r="H21" s="186"/>
      <c r="I21" s="186"/>
      <c r="J21" s="186"/>
      <c r="K21" s="186"/>
      <c r="L21" s="186"/>
      <c r="M21" s="186"/>
      <c r="N21" s="186"/>
      <c r="O21" s="186"/>
      <c r="P21" s="186"/>
    </row>
    <row r="22" spans="1:16" ht="16.5" customHeight="1" x14ac:dyDescent="0.15">
      <c r="A22" s="186"/>
      <c r="B22" s="186"/>
      <c r="C22" s="186"/>
      <c r="D22" s="186"/>
      <c r="E22" s="186"/>
      <c r="F22" s="186"/>
      <c r="G22" s="186"/>
      <c r="H22" s="186"/>
      <c r="I22" s="186"/>
      <c r="J22" s="186"/>
      <c r="K22" s="186"/>
      <c r="L22" s="186"/>
      <c r="M22" s="186"/>
      <c r="N22" s="186"/>
      <c r="O22" s="186"/>
      <c r="P22" s="186"/>
    </row>
    <row r="23" spans="1:16" ht="16.5" customHeight="1" x14ac:dyDescent="0.15">
      <c r="A23" s="186"/>
      <c r="B23" s="186"/>
      <c r="C23" s="186"/>
      <c r="D23" s="186"/>
      <c r="E23" s="186"/>
      <c r="F23" s="186"/>
      <c r="G23" s="186"/>
      <c r="H23" s="186"/>
      <c r="I23" s="186"/>
      <c r="J23" s="186"/>
      <c r="K23" s="186"/>
      <c r="L23" s="186"/>
      <c r="M23" s="186"/>
      <c r="N23" s="186"/>
      <c r="O23" s="186"/>
      <c r="P23" s="186"/>
    </row>
    <row r="24" spans="1:16" ht="16.5" customHeight="1" x14ac:dyDescent="0.15">
      <c r="A24" s="186"/>
      <c r="B24" s="186"/>
      <c r="C24" s="186"/>
      <c r="D24" s="186"/>
      <c r="E24" s="186"/>
      <c r="F24" s="186"/>
      <c r="G24" s="186"/>
      <c r="H24" s="186"/>
      <c r="I24" s="186"/>
      <c r="J24" s="186"/>
      <c r="K24" s="186"/>
      <c r="L24" s="186"/>
      <c r="M24" s="186"/>
      <c r="N24" s="186"/>
      <c r="O24" s="186"/>
      <c r="P24" s="186"/>
    </row>
    <row r="25" spans="1:16" ht="16.5" customHeight="1" x14ac:dyDescent="0.15">
      <c r="A25" s="186"/>
      <c r="B25" s="186"/>
      <c r="C25" s="186"/>
      <c r="D25" s="186"/>
      <c r="E25" s="186"/>
      <c r="F25" s="186"/>
      <c r="G25" s="186"/>
      <c r="H25" s="186"/>
      <c r="I25" s="186"/>
      <c r="J25" s="186"/>
      <c r="K25" s="186"/>
      <c r="L25" s="186"/>
      <c r="M25" s="186"/>
      <c r="N25" s="186"/>
      <c r="O25" s="186"/>
      <c r="P25" s="186"/>
    </row>
    <row r="26" spans="1:16" ht="16.5" customHeight="1" x14ac:dyDescent="0.15">
      <c r="A26" s="186"/>
      <c r="B26" s="186"/>
      <c r="C26" s="186"/>
      <c r="D26" s="186"/>
      <c r="E26" s="186"/>
      <c r="F26" s="186"/>
      <c r="G26" s="186"/>
      <c r="H26" s="186"/>
      <c r="I26" s="186"/>
      <c r="J26" s="186"/>
      <c r="K26" s="186"/>
      <c r="L26" s="186"/>
      <c r="M26" s="186"/>
      <c r="N26" s="186"/>
      <c r="O26" s="186"/>
      <c r="P26" s="186"/>
    </row>
    <row r="27" spans="1:16" ht="16.5" customHeight="1" x14ac:dyDescent="0.15">
      <c r="A27" s="186"/>
      <c r="B27" s="186"/>
      <c r="C27" s="186"/>
      <c r="D27" s="186"/>
      <c r="E27" s="186"/>
      <c r="F27" s="186"/>
      <c r="G27" s="186"/>
      <c r="H27" s="186"/>
      <c r="I27" s="186"/>
      <c r="J27" s="186"/>
      <c r="K27" s="186"/>
      <c r="L27" s="186"/>
      <c r="M27" s="186"/>
      <c r="N27" s="186"/>
      <c r="O27" s="186"/>
      <c r="P27" s="186"/>
    </row>
    <row r="28" spans="1:16" ht="16.5" customHeight="1" x14ac:dyDescent="0.15">
      <c r="A28" s="186"/>
      <c r="B28" s="186"/>
      <c r="C28" s="186"/>
      <c r="D28" s="186"/>
      <c r="E28" s="186"/>
      <c r="F28" s="186"/>
      <c r="G28" s="186"/>
      <c r="H28" s="186"/>
      <c r="I28" s="186"/>
      <c r="J28" s="186"/>
      <c r="K28" s="186"/>
      <c r="L28" s="186"/>
      <c r="M28" s="186"/>
      <c r="N28" s="186"/>
      <c r="O28" s="186"/>
      <c r="P28" s="186"/>
    </row>
    <row r="29" spans="1:16" ht="16.5" customHeight="1" x14ac:dyDescent="0.15">
      <c r="A29" s="186"/>
      <c r="B29" s="186"/>
      <c r="C29" s="186"/>
      <c r="D29" s="186"/>
      <c r="E29" s="186"/>
      <c r="F29" s="186"/>
      <c r="G29" s="186"/>
      <c r="H29" s="186"/>
      <c r="I29" s="186"/>
      <c r="J29" s="186"/>
      <c r="K29" s="186"/>
      <c r="L29" s="186"/>
      <c r="M29" s="186"/>
      <c r="N29" s="186"/>
      <c r="O29" s="186"/>
      <c r="P29" s="186"/>
    </row>
    <row r="30" spans="1:16" ht="16.5" customHeight="1" x14ac:dyDescent="0.15">
      <c r="A30" s="186"/>
      <c r="B30" s="186"/>
      <c r="C30" s="186"/>
      <c r="D30" s="186"/>
      <c r="E30" s="186"/>
      <c r="F30" s="186"/>
      <c r="G30" s="186"/>
      <c r="H30" s="186"/>
      <c r="I30" s="186"/>
      <c r="J30" s="186"/>
      <c r="K30" s="186"/>
      <c r="L30" s="186"/>
      <c r="M30" s="186"/>
      <c r="N30" s="186"/>
      <c r="O30" s="186"/>
      <c r="P30" s="186"/>
    </row>
    <row r="31" spans="1:16" ht="16.5" customHeight="1" x14ac:dyDescent="0.15">
      <c r="A31" s="186"/>
      <c r="B31" s="186"/>
      <c r="C31" s="186"/>
      <c r="D31" s="186"/>
      <c r="E31" s="186"/>
      <c r="F31" s="186"/>
      <c r="G31" s="186"/>
      <c r="H31" s="186"/>
      <c r="I31" s="186"/>
      <c r="J31" s="186"/>
      <c r="K31" s="186"/>
      <c r="L31" s="186"/>
      <c r="M31" s="186"/>
      <c r="N31" s="186"/>
      <c r="O31" s="186"/>
      <c r="P31" s="186"/>
    </row>
    <row r="32" spans="1:16" ht="31.5" customHeight="1" x14ac:dyDescent="0.15">
      <c r="A32" s="186"/>
      <c r="B32" s="186"/>
      <c r="C32" s="186"/>
      <c r="D32" s="186"/>
      <c r="E32" s="186"/>
      <c r="F32" s="186"/>
      <c r="G32" s="186"/>
      <c r="H32" s="186"/>
      <c r="I32" s="186"/>
      <c r="J32" s="181" t="s">
        <v>0</v>
      </c>
      <c r="K32" s="186"/>
      <c r="L32" s="186"/>
      <c r="M32" s="186"/>
      <c r="N32" s="186"/>
      <c r="O32" s="186"/>
      <c r="P32" s="186"/>
    </row>
    <row r="33" spans="1:16" ht="39" customHeight="1" x14ac:dyDescent="0.2">
      <c r="A33" s="186"/>
      <c r="B33" s="187" t="s">
        <v>10</v>
      </c>
      <c r="C33" s="193"/>
      <c r="D33" s="193"/>
      <c r="E33" s="195" t="s">
        <v>5</v>
      </c>
      <c r="F33" s="196" t="s">
        <v>207</v>
      </c>
      <c r="G33" s="201" t="s">
        <v>521</v>
      </c>
      <c r="H33" s="201" t="s">
        <v>130</v>
      </c>
      <c r="I33" s="201" t="s">
        <v>312</v>
      </c>
      <c r="J33" s="205" t="s">
        <v>52</v>
      </c>
      <c r="K33" s="186"/>
      <c r="L33" s="186"/>
      <c r="M33" s="186"/>
      <c r="N33" s="186"/>
      <c r="O33" s="186"/>
      <c r="P33" s="186"/>
    </row>
    <row r="34" spans="1:16" ht="39" customHeight="1" x14ac:dyDescent="0.15">
      <c r="A34" s="186"/>
      <c r="B34" s="188"/>
      <c r="C34" s="1063" t="s">
        <v>448</v>
      </c>
      <c r="D34" s="1063"/>
      <c r="E34" s="1064"/>
      <c r="F34" s="197">
        <v>9.94</v>
      </c>
      <c r="G34" s="202">
        <v>11.31</v>
      </c>
      <c r="H34" s="202">
        <v>12.71</v>
      </c>
      <c r="I34" s="202">
        <v>4.21</v>
      </c>
      <c r="J34" s="206">
        <v>2.87</v>
      </c>
      <c r="K34" s="186"/>
      <c r="L34" s="186"/>
      <c r="M34" s="186"/>
      <c r="N34" s="186"/>
      <c r="O34" s="186"/>
      <c r="P34" s="186"/>
    </row>
    <row r="35" spans="1:16" ht="39" customHeight="1" x14ac:dyDescent="0.15">
      <c r="A35" s="186"/>
      <c r="B35" s="189"/>
      <c r="C35" s="1059" t="s">
        <v>184</v>
      </c>
      <c r="D35" s="1059"/>
      <c r="E35" s="1060"/>
      <c r="F35" s="198">
        <v>0.03</v>
      </c>
      <c r="G35" s="203">
        <v>0.26</v>
      </c>
      <c r="H35" s="203">
        <v>0.15</v>
      </c>
      <c r="I35" s="203">
        <v>7.0000000000000007E-2</v>
      </c>
      <c r="J35" s="207">
        <v>1.36</v>
      </c>
      <c r="K35" s="186"/>
      <c r="L35" s="186"/>
      <c r="M35" s="186"/>
      <c r="N35" s="186"/>
      <c r="O35" s="186"/>
      <c r="P35" s="186"/>
    </row>
    <row r="36" spans="1:16" ht="39" customHeight="1" x14ac:dyDescent="0.15">
      <c r="A36" s="186"/>
      <c r="B36" s="189"/>
      <c r="C36" s="1059" t="s">
        <v>389</v>
      </c>
      <c r="D36" s="1059"/>
      <c r="E36" s="1060"/>
      <c r="F36" s="198">
        <v>1.05</v>
      </c>
      <c r="G36" s="203">
        <v>1</v>
      </c>
      <c r="H36" s="203">
        <v>1.1499999999999999</v>
      </c>
      <c r="I36" s="203">
        <v>0.85</v>
      </c>
      <c r="J36" s="207">
        <v>0.36</v>
      </c>
      <c r="K36" s="186"/>
      <c r="L36" s="186"/>
      <c r="M36" s="186"/>
      <c r="N36" s="186"/>
      <c r="O36" s="186"/>
      <c r="P36" s="186"/>
    </row>
    <row r="37" spans="1:16" ht="39" customHeight="1" x14ac:dyDescent="0.15">
      <c r="A37" s="186"/>
      <c r="B37" s="189"/>
      <c r="C37" s="1059" t="s">
        <v>451</v>
      </c>
      <c r="D37" s="1059"/>
      <c r="E37" s="1060"/>
      <c r="F37" s="198">
        <v>0.62</v>
      </c>
      <c r="G37" s="203">
        <v>1.44</v>
      </c>
      <c r="H37" s="203">
        <v>1.95</v>
      </c>
      <c r="I37" s="203">
        <v>2.61</v>
      </c>
      <c r="J37" s="207">
        <v>0.19</v>
      </c>
      <c r="K37" s="186"/>
      <c r="L37" s="186"/>
      <c r="M37" s="186"/>
      <c r="N37" s="186"/>
      <c r="O37" s="186"/>
      <c r="P37" s="186"/>
    </row>
    <row r="38" spans="1:16" ht="39" customHeight="1" x14ac:dyDescent="0.15">
      <c r="A38" s="186"/>
      <c r="B38" s="189"/>
      <c r="C38" s="1059" t="s">
        <v>310</v>
      </c>
      <c r="D38" s="1059"/>
      <c r="E38" s="1060"/>
      <c r="F38" s="198">
        <v>0.66</v>
      </c>
      <c r="G38" s="203">
        <v>1.05</v>
      </c>
      <c r="H38" s="203">
        <v>0.64</v>
      </c>
      <c r="I38" s="203">
        <v>0.03</v>
      </c>
      <c r="J38" s="207">
        <v>0.1</v>
      </c>
      <c r="K38" s="186"/>
      <c r="L38" s="186"/>
      <c r="M38" s="186"/>
      <c r="N38" s="186"/>
      <c r="O38" s="186"/>
      <c r="P38" s="186"/>
    </row>
    <row r="39" spans="1:16" ht="39" customHeight="1" x14ac:dyDescent="0.15">
      <c r="A39" s="186"/>
      <c r="B39" s="189"/>
      <c r="C39" s="1059" t="s">
        <v>462</v>
      </c>
      <c r="D39" s="1059"/>
      <c r="E39" s="1060"/>
      <c r="F39" s="198">
        <v>0.05</v>
      </c>
      <c r="G39" s="203">
        <v>0</v>
      </c>
      <c r="H39" s="203">
        <v>0.08</v>
      </c>
      <c r="I39" s="203">
        <v>0.08</v>
      </c>
      <c r="J39" s="207">
        <v>0.1</v>
      </c>
      <c r="K39" s="186"/>
      <c r="L39" s="186"/>
      <c r="M39" s="186"/>
      <c r="N39" s="186"/>
      <c r="O39" s="186"/>
      <c r="P39" s="186"/>
    </row>
    <row r="40" spans="1:16" ht="39" customHeight="1" x14ac:dyDescent="0.15">
      <c r="A40" s="186"/>
      <c r="B40" s="189"/>
      <c r="C40" s="1059"/>
      <c r="D40" s="1059"/>
      <c r="E40" s="1060"/>
      <c r="F40" s="198"/>
      <c r="G40" s="203"/>
      <c r="H40" s="203"/>
      <c r="I40" s="203"/>
      <c r="J40" s="207"/>
      <c r="K40" s="186"/>
      <c r="L40" s="186"/>
      <c r="M40" s="186"/>
      <c r="N40" s="186"/>
      <c r="O40" s="186"/>
      <c r="P40" s="186"/>
    </row>
    <row r="41" spans="1:16" ht="39" customHeight="1" x14ac:dyDescent="0.15">
      <c r="A41" s="186"/>
      <c r="B41" s="189"/>
      <c r="C41" s="1059"/>
      <c r="D41" s="1059"/>
      <c r="E41" s="1060"/>
      <c r="F41" s="198"/>
      <c r="G41" s="203"/>
      <c r="H41" s="203"/>
      <c r="I41" s="203"/>
      <c r="J41" s="207"/>
      <c r="K41" s="186"/>
      <c r="L41" s="186"/>
      <c r="M41" s="186"/>
      <c r="N41" s="186"/>
      <c r="O41" s="186"/>
      <c r="P41" s="186"/>
    </row>
    <row r="42" spans="1:16" ht="39" customHeight="1" x14ac:dyDescent="0.15">
      <c r="A42" s="186"/>
      <c r="B42" s="190"/>
      <c r="C42" s="1059" t="s">
        <v>484</v>
      </c>
      <c r="D42" s="1059"/>
      <c r="E42" s="1060"/>
      <c r="F42" s="198" t="s">
        <v>34</v>
      </c>
      <c r="G42" s="203" t="s">
        <v>34</v>
      </c>
      <c r="H42" s="203" t="s">
        <v>34</v>
      </c>
      <c r="I42" s="203" t="s">
        <v>34</v>
      </c>
      <c r="J42" s="207" t="s">
        <v>34</v>
      </c>
      <c r="K42" s="186"/>
      <c r="L42" s="186"/>
      <c r="M42" s="186"/>
      <c r="N42" s="186"/>
      <c r="O42" s="186"/>
      <c r="P42" s="186"/>
    </row>
    <row r="43" spans="1:16" ht="39" customHeight="1" x14ac:dyDescent="0.15">
      <c r="A43" s="186"/>
      <c r="B43" s="191"/>
      <c r="C43" s="1061" t="s">
        <v>249</v>
      </c>
      <c r="D43" s="1061"/>
      <c r="E43" s="1062"/>
      <c r="F43" s="199">
        <v>0.26</v>
      </c>
      <c r="G43" s="204">
        <v>0</v>
      </c>
      <c r="H43" s="204" t="s">
        <v>34</v>
      </c>
      <c r="I43" s="204" t="s">
        <v>34</v>
      </c>
      <c r="J43" s="208" t="s">
        <v>34</v>
      </c>
      <c r="K43" s="186"/>
      <c r="L43" s="186"/>
      <c r="M43" s="186"/>
      <c r="N43" s="186"/>
      <c r="O43" s="186"/>
      <c r="P43" s="186"/>
    </row>
    <row r="44" spans="1:16" ht="39" customHeight="1" x14ac:dyDescent="0.15">
      <c r="A44" s="186"/>
      <c r="B44" s="192"/>
      <c r="C44" s="194"/>
      <c r="D44" s="194"/>
      <c r="E44" s="194"/>
      <c r="F44" s="200"/>
      <c r="G44" s="200"/>
      <c r="H44" s="200"/>
      <c r="I44" s="200"/>
      <c r="J44" s="200"/>
      <c r="K44" s="186"/>
      <c r="L44" s="186"/>
      <c r="M44" s="186"/>
      <c r="N44" s="186"/>
      <c r="O44" s="186"/>
      <c r="P44" s="186"/>
    </row>
    <row r="45" spans="1:16" ht="17.25" x14ac:dyDescent="0.15">
      <c r="A45" s="186"/>
      <c r="B45" s="186"/>
      <c r="C45" s="186"/>
      <c r="D45" s="186"/>
      <c r="E45" s="186"/>
      <c r="F45" s="186"/>
      <c r="G45" s="186"/>
      <c r="H45" s="186"/>
      <c r="I45" s="186"/>
      <c r="J45" s="186"/>
      <c r="K45" s="186"/>
      <c r="L45" s="186"/>
      <c r="M45" s="186"/>
      <c r="N45" s="186"/>
      <c r="O45" s="186"/>
      <c r="P45" s="186"/>
    </row>
  </sheetData>
  <sheetProtection algorithmName="SHA-512" hashValue="nxkOcpsGqJqrIUcwyb/Xy0V/bCHuSsr8cR4KbH+OBX/EH/Wx7/mWvUg5DW2SqsbuitZarHT4RdkVPQy/pewR1A==" saltValue="MqsYCuV7eMQPBgW0CfQRE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C25" zoomScaleSheetLayoutView="55" workbookViewId="0">
      <selection activeCell="E53" sqref="E53:J53"/>
    </sheetView>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5" t="s">
        <v>13</v>
      </c>
      <c r="P43" s="85"/>
      <c r="Q43" s="85"/>
      <c r="R43" s="85"/>
      <c r="S43" s="85"/>
      <c r="T43" s="85"/>
      <c r="U43" s="85"/>
    </row>
    <row r="44" spans="1:21" ht="30.75" customHeight="1" x14ac:dyDescent="0.15">
      <c r="A44" s="85"/>
      <c r="B44" s="209" t="s">
        <v>15</v>
      </c>
      <c r="C44" s="215"/>
      <c r="D44" s="215"/>
      <c r="E44" s="223"/>
      <c r="F44" s="223"/>
      <c r="G44" s="223"/>
      <c r="H44" s="223"/>
      <c r="I44" s="223"/>
      <c r="J44" s="226" t="s">
        <v>5</v>
      </c>
      <c r="K44" s="228" t="s">
        <v>207</v>
      </c>
      <c r="L44" s="237" t="s">
        <v>521</v>
      </c>
      <c r="M44" s="237" t="s">
        <v>130</v>
      </c>
      <c r="N44" s="237" t="s">
        <v>312</v>
      </c>
      <c r="O44" s="246" t="s">
        <v>52</v>
      </c>
      <c r="P44" s="85"/>
      <c r="Q44" s="85"/>
      <c r="R44" s="85"/>
      <c r="S44" s="85"/>
      <c r="T44" s="85"/>
      <c r="U44" s="85"/>
    </row>
    <row r="45" spans="1:21" ht="30.75" customHeight="1" x14ac:dyDescent="0.15">
      <c r="A45" s="85"/>
      <c r="B45" s="1080" t="s">
        <v>19</v>
      </c>
      <c r="C45" s="1081"/>
      <c r="D45" s="218"/>
      <c r="E45" s="1094" t="s">
        <v>23</v>
      </c>
      <c r="F45" s="1094"/>
      <c r="G45" s="1094"/>
      <c r="H45" s="1094"/>
      <c r="I45" s="1094"/>
      <c r="J45" s="1095"/>
      <c r="K45" s="229">
        <v>279</v>
      </c>
      <c r="L45" s="238">
        <v>297</v>
      </c>
      <c r="M45" s="238">
        <v>313</v>
      </c>
      <c r="N45" s="238">
        <v>337</v>
      </c>
      <c r="O45" s="247">
        <v>346</v>
      </c>
      <c r="P45" s="85"/>
      <c r="Q45" s="85"/>
      <c r="R45" s="85"/>
      <c r="S45" s="85"/>
      <c r="T45" s="85"/>
      <c r="U45" s="85"/>
    </row>
    <row r="46" spans="1:21" ht="30.75" customHeight="1" x14ac:dyDescent="0.15">
      <c r="A46" s="85"/>
      <c r="B46" s="1082"/>
      <c r="C46" s="1083"/>
      <c r="D46" s="219"/>
      <c r="E46" s="1086" t="s">
        <v>24</v>
      </c>
      <c r="F46" s="1086"/>
      <c r="G46" s="1086"/>
      <c r="H46" s="1086"/>
      <c r="I46" s="1086"/>
      <c r="J46" s="1087"/>
      <c r="K46" s="230" t="s">
        <v>34</v>
      </c>
      <c r="L46" s="239" t="s">
        <v>34</v>
      </c>
      <c r="M46" s="239" t="s">
        <v>34</v>
      </c>
      <c r="N46" s="239" t="s">
        <v>34</v>
      </c>
      <c r="O46" s="248" t="s">
        <v>34</v>
      </c>
      <c r="P46" s="85"/>
      <c r="Q46" s="85"/>
      <c r="R46" s="85"/>
      <c r="S46" s="85"/>
      <c r="T46" s="85"/>
      <c r="U46" s="85"/>
    </row>
    <row r="47" spans="1:21" ht="30.75" customHeight="1" x14ac:dyDescent="0.15">
      <c r="A47" s="85"/>
      <c r="B47" s="1082"/>
      <c r="C47" s="1083"/>
      <c r="D47" s="219"/>
      <c r="E47" s="1086" t="s">
        <v>26</v>
      </c>
      <c r="F47" s="1086"/>
      <c r="G47" s="1086"/>
      <c r="H47" s="1086"/>
      <c r="I47" s="1086"/>
      <c r="J47" s="1087"/>
      <c r="K47" s="230" t="s">
        <v>34</v>
      </c>
      <c r="L47" s="239" t="s">
        <v>34</v>
      </c>
      <c r="M47" s="239" t="s">
        <v>34</v>
      </c>
      <c r="N47" s="239" t="s">
        <v>34</v>
      </c>
      <c r="O47" s="248" t="s">
        <v>34</v>
      </c>
      <c r="P47" s="85"/>
      <c r="Q47" s="85"/>
      <c r="R47" s="85"/>
      <c r="S47" s="85"/>
      <c r="T47" s="85"/>
      <c r="U47" s="85"/>
    </row>
    <row r="48" spans="1:21" ht="30.75" customHeight="1" x14ac:dyDescent="0.15">
      <c r="A48" s="85"/>
      <c r="B48" s="1082"/>
      <c r="C48" s="1083"/>
      <c r="D48" s="219"/>
      <c r="E48" s="1086" t="s">
        <v>20</v>
      </c>
      <c r="F48" s="1086"/>
      <c r="G48" s="1086"/>
      <c r="H48" s="1086"/>
      <c r="I48" s="1086"/>
      <c r="J48" s="1087"/>
      <c r="K48" s="230">
        <v>15</v>
      </c>
      <c r="L48" s="239">
        <v>18</v>
      </c>
      <c r="M48" s="239">
        <v>43</v>
      </c>
      <c r="N48" s="239">
        <v>78</v>
      </c>
      <c r="O48" s="248">
        <v>89</v>
      </c>
      <c r="P48" s="85"/>
      <c r="Q48" s="85"/>
      <c r="R48" s="85"/>
      <c r="S48" s="85"/>
      <c r="T48" s="85"/>
      <c r="U48" s="85"/>
    </row>
    <row r="49" spans="1:21" ht="30.75" customHeight="1" x14ac:dyDescent="0.15">
      <c r="A49" s="85"/>
      <c r="B49" s="1082"/>
      <c r="C49" s="1083"/>
      <c r="D49" s="219"/>
      <c r="E49" s="1086" t="s">
        <v>28</v>
      </c>
      <c r="F49" s="1086"/>
      <c r="G49" s="1086"/>
      <c r="H49" s="1086"/>
      <c r="I49" s="1086"/>
      <c r="J49" s="1087"/>
      <c r="K49" s="230">
        <v>8</v>
      </c>
      <c r="L49" s="239">
        <v>9</v>
      </c>
      <c r="M49" s="239">
        <v>11</v>
      </c>
      <c r="N49" s="239">
        <v>7</v>
      </c>
      <c r="O49" s="248">
        <v>18</v>
      </c>
      <c r="P49" s="85"/>
      <c r="Q49" s="85"/>
      <c r="R49" s="85"/>
      <c r="S49" s="85"/>
      <c r="T49" s="85"/>
      <c r="U49" s="85"/>
    </row>
    <row r="50" spans="1:21" ht="30.75" customHeight="1" x14ac:dyDescent="0.15">
      <c r="A50" s="85"/>
      <c r="B50" s="1082"/>
      <c r="C50" s="1083"/>
      <c r="D50" s="219"/>
      <c r="E50" s="1086" t="s">
        <v>30</v>
      </c>
      <c r="F50" s="1086"/>
      <c r="G50" s="1086"/>
      <c r="H50" s="1086"/>
      <c r="I50" s="1086"/>
      <c r="J50" s="1087"/>
      <c r="K50" s="230" t="s">
        <v>34</v>
      </c>
      <c r="L50" s="239" t="s">
        <v>34</v>
      </c>
      <c r="M50" s="239" t="s">
        <v>34</v>
      </c>
      <c r="N50" s="239" t="s">
        <v>34</v>
      </c>
      <c r="O50" s="248" t="s">
        <v>34</v>
      </c>
      <c r="P50" s="85"/>
      <c r="Q50" s="85"/>
      <c r="R50" s="85"/>
      <c r="S50" s="85"/>
      <c r="T50" s="85"/>
      <c r="U50" s="85"/>
    </row>
    <row r="51" spans="1:21" ht="30.75" customHeight="1" x14ac:dyDescent="0.15">
      <c r="A51" s="85"/>
      <c r="B51" s="1084"/>
      <c r="C51" s="1085"/>
      <c r="D51" s="220"/>
      <c r="E51" s="1086" t="s">
        <v>31</v>
      </c>
      <c r="F51" s="1086"/>
      <c r="G51" s="1086"/>
      <c r="H51" s="1086"/>
      <c r="I51" s="1086"/>
      <c r="J51" s="1087"/>
      <c r="K51" s="230">
        <v>0</v>
      </c>
      <c r="L51" s="239">
        <v>0</v>
      </c>
      <c r="M51" s="239" t="s">
        <v>34</v>
      </c>
      <c r="N51" s="239" t="s">
        <v>34</v>
      </c>
      <c r="O51" s="248" t="s">
        <v>34</v>
      </c>
      <c r="P51" s="85"/>
      <c r="Q51" s="85"/>
      <c r="R51" s="85"/>
      <c r="S51" s="85"/>
      <c r="T51" s="85"/>
      <c r="U51" s="85"/>
    </row>
    <row r="52" spans="1:21" ht="30.75" customHeight="1" x14ac:dyDescent="0.15">
      <c r="A52" s="85"/>
      <c r="B52" s="1088" t="s">
        <v>36</v>
      </c>
      <c r="C52" s="1089"/>
      <c r="D52" s="220"/>
      <c r="E52" s="1086" t="s">
        <v>42</v>
      </c>
      <c r="F52" s="1086"/>
      <c r="G52" s="1086"/>
      <c r="H52" s="1086"/>
      <c r="I52" s="1086"/>
      <c r="J52" s="1087"/>
      <c r="K52" s="230">
        <v>275</v>
      </c>
      <c r="L52" s="239">
        <v>281</v>
      </c>
      <c r="M52" s="239">
        <v>281</v>
      </c>
      <c r="N52" s="239">
        <v>297</v>
      </c>
      <c r="O52" s="248">
        <v>291</v>
      </c>
      <c r="P52" s="85"/>
      <c r="Q52" s="85"/>
      <c r="R52" s="85"/>
      <c r="S52" s="85"/>
      <c r="T52" s="85"/>
      <c r="U52" s="85"/>
    </row>
    <row r="53" spans="1:21" ht="30.75" customHeight="1" x14ac:dyDescent="0.15">
      <c r="A53" s="85"/>
      <c r="B53" s="1090" t="s">
        <v>43</v>
      </c>
      <c r="C53" s="1091"/>
      <c r="D53" s="221"/>
      <c r="E53" s="1092" t="s">
        <v>44</v>
      </c>
      <c r="F53" s="1092"/>
      <c r="G53" s="1092"/>
      <c r="H53" s="1092"/>
      <c r="I53" s="1092"/>
      <c r="J53" s="1093"/>
      <c r="K53" s="231">
        <v>27</v>
      </c>
      <c r="L53" s="240">
        <v>43</v>
      </c>
      <c r="M53" s="240">
        <v>86</v>
      </c>
      <c r="N53" s="240">
        <v>125</v>
      </c>
      <c r="O53" s="249">
        <v>162</v>
      </c>
      <c r="P53" s="85"/>
      <c r="Q53" s="85"/>
      <c r="R53" s="85"/>
      <c r="S53" s="85"/>
      <c r="T53" s="85"/>
      <c r="U53" s="85"/>
    </row>
    <row r="54" spans="1:21" ht="24" customHeight="1" x14ac:dyDescent="0.15">
      <c r="A54" s="85"/>
      <c r="B54" s="210" t="s">
        <v>1</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11" t="s">
        <v>49</v>
      </c>
      <c r="C56" s="216"/>
      <c r="D56" s="216"/>
      <c r="E56" s="216"/>
      <c r="F56" s="216"/>
      <c r="G56" s="216"/>
      <c r="H56" s="216"/>
      <c r="I56" s="216"/>
      <c r="J56" s="216"/>
      <c r="K56" s="232"/>
      <c r="L56" s="232"/>
      <c r="M56" s="232"/>
      <c r="N56" s="232"/>
      <c r="O56" s="250" t="s">
        <v>51</v>
      </c>
      <c r="P56" s="85"/>
      <c r="Q56" s="85"/>
      <c r="R56" s="85"/>
      <c r="S56" s="85"/>
      <c r="T56" s="85"/>
      <c r="U56" s="85"/>
    </row>
    <row r="57" spans="1:21" ht="31.5" customHeight="1" x14ac:dyDescent="0.15">
      <c r="A57" s="85"/>
      <c r="B57" s="212"/>
      <c r="C57" s="217"/>
      <c r="D57" s="217"/>
      <c r="E57" s="224"/>
      <c r="F57" s="224"/>
      <c r="G57" s="224"/>
      <c r="H57" s="224"/>
      <c r="I57" s="224"/>
      <c r="J57" s="227" t="s">
        <v>5</v>
      </c>
      <c r="K57" s="233" t="s">
        <v>207</v>
      </c>
      <c r="L57" s="241" t="s">
        <v>521</v>
      </c>
      <c r="M57" s="241" t="s">
        <v>130</v>
      </c>
      <c r="N57" s="241" t="s">
        <v>312</v>
      </c>
      <c r="O57" s="251" t="s">
        <v>52</v>
      </c>
      <c r="P57" s="85"/>
      <c r="Q57" s="85"/>
      <c r="R57" s="85"/>
      <c r="S57" s="85"/>
      <c r="T57" s="85"/>
      <c r="U57" s="85"/>
    </row>
    <row r="58" spans="1:21" ht="31.5" customHeight="1" x14ac:dyDescent="0.15">
      <c r="B58" s="1074" t="s">
        <v>56</v>
      </c>
      <c r="C58" s="1075"/>
      <c r="D58" s="1065" t="s">
        <v>59</v>
      </c>
      <c r="E58" s="1066"/>
      <c r="F58" s="1066"/>
      <c r="G58" s="1066"/>
      <c r="H58" s="1066"/>
      <c r="I58" s="1066"/>
      <c r="J58" s="1067"/>
      <c r="K58" s="234"/>
      <c r="L58" s="242"/>
      <c r="M58" s="242"/>
      <c r="N58" s="242"/>
      <c r="O58" s="252"/>
    </row>
    <row r="59" spans="1:21" ht="31.5" customHeight="1" x14ac:dyDescent="0.15">
      <c r="B59" s="1076"/>
      <c r="C59" s="1077"/>
      <c r="D59" s="1068" t="s">
        <v>61</v>
      </c>
      <c r="E59" s="1069"/>
      <c r="F59" s="1069"/>
      <c r="G59" s="1069"/>
      <c r="H59" s="1069"/>
      <c r="I59" s="1069"/>
      <c r="J59" s="1070"/>
      <c r="K59" s="235"/>
      <c r="L59" s="243"/>
      <c r="M59" s="243"/>
      <c r="N59" s="243"/>
      <c r="O59" s="253"/>
    </row>
    <row r="60" spans="1:21" ht="31.5" customHeight="1" x14ac:dyDescent="0.15">
      <c r="B60" s="1078"/>
      <c r="C60" s="1079"/>
      <c r="D60" s="1071" t="s">
        <v>46</v>
      </c>
      <c r="E60" s="1072"/>
      <c r="F60" s="1072"/>
      <c r="G60" s="1072"/>
      <c r="H60" s="1072"/>
      <c r="I60" s="1072"/>
      <c r="J60" s="1073"/>
      <c r="K60" s="236"/>
      <c r="L60" s="244"/>
      <c r="M60" s="244"/>
      <c r="N60" s="244"/>
      <c r="O60" s="254"/>
    </row>
    <row r="61" spans="1:21" ht="24" customHeight="1" x14ac:dyDescent="0.15">
      <c r="B61" s="213"/>
      <c r="C61" s="213"/>
      <c r="D61" s="222" t="s">
        <v>41</v>
      </c>
      <c r="E61" s="225"/>
      <c r="F61" s="225"/>
      <c r="G61" s="225"/>
      <c r="H61" s="225"/>
      <c r="I61" s="225"/>
      <c r="J61" s="225"/>
      <c r="K61" s="225"/>
      <c r="L61" s="225"/>
      <c r="M61" s="225"/>
      <c r="N61" s="225"/>
      <c r="O61" s="225"/>
    </row>
    <row r="62" spans="1:21" ht="24" customHeight="1" x14ac:dyDescent="0.15">
      <c r="B62" s="214"/>
      <c r="C62" s="214"/>
      <c r="D62" s="222" t="s">
        <v>64</v>
      </c>
      <c r="E62" s="225"/>
      <c r="F62" s="225"/>
      <c r="G62" s="225"/>
      <c r="H62" s="225"/>
      <c r="I62" s="225"/>
      <c r="J62" s="225"/>
      <c r="K62" s="225"/>
      <c r="L62" s="225"/>
      <c r="M62" s="225"/>
      <c r="N62" s="225"/>
      <c r="O62" s="225"/>
    </row>
    <row r="63" spans="1:21" ht="24" customHeight="1" x14ac:dyDescent="0.15">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TJnjEeIZD5Y5XyNE2PYDIGD/zhGT6iHYrZzIeYdeQDsA45pwPD1fnE+OKFxWgrVmco4C5idS8l1WrgupPf5mXw==" saltValue="HwFia68eskIPc1QxyU0MO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E25" zoomScale="122" zoomScaleNormal="122" zoomScaleSheetLayoutView="100" workbookViewId="0">
      <selection activeCell="I53" sqref="I53"/>
    </sheetView>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s="46" customFormat="1" ht="15" customHeight="1" x14ac:dyDescent="0.15"/>
    <row r="2" s="46" customFormat="1" ht="15" customHeight="1" x14ac:dyDescent="0.15"/>
    <row r="3" s="46" customFormat="1" ht="15" customHeight="1" x14ac:dyDescent="0.15"/>
    <row r="4" s="46" customFormat="1" ht="15" customHeight="1" x14ac:dyDescent="0.15"/>
    <row r="5" s="46" customFormat="1" ht="15" customHeight="1" x14ac:dyDescent="0.15"/>
    <row r="6" s="46" customFormat="1" ht="15" customHeight="1" x14ac:dyDescent="0.15"/>
    <row r="7" s="46" customFormat="1" ht="15" customHeight="1" x14ac:dyDescent="0.15"/>
    <row r="8" s="46" customFormat="1" ht="15" customHeight="1" x14ac:dyDescent="0.15"/>
    <row r="9" s="46" customFormat="1" ht="15" customHeight="1" x14ac:dyDescent="0.15"/>
    <row r="10" s="46" customFormat="1" ht="15" customHeight="1" x14ac:dyDescent="0.15"/>
    <row r="11" s="46" customFormat="1" ht="15" customHeight="1" x14ac:dyDescent="0.15"/>
    <row r="12" s="46" customFormat="1" ht="15" customHeight="1" x14ac:dyDescent="0.15"/>
    <row r="13" s="46" customFormat="1" ht="15" customHeight="1" x14ac:dyDescent="0.15"/>
    <row r="14" s="46" customFormat="1" ht="15" customHeight="1" x14ac:dyDescent="0.15"/>
    <row r="15" s="46" customFormat="1" ht="15" customHeight="1" x14ac:dyDescent="0.15"/>
    <row r="16" s="46" customFormat="1" ht="15" customHeight="1" x14ac:dyDescent="0.15"/>
    <row r="17" s="46" customFormat="1" ht="15" customHeight="1" x14ac:dyDescent="0.15"/>
    <row r="18" s="46" customFormat="1" ht="15" customHeight="1" x14ac:dyDescent="0.15"/>
    <row r="19" s="46" customFormat="1" ht="15" customHeight="1" x14ac:dyDescent="0.15"/>
    <row r="20" s="46" customFormat="1" ht="15" customHeight="1" x14ac:dyDescent="0.15"/>
    <row r="21" s="46" customFormat="1" ht="15" customHeight="1" x14ac:dyDescent="0.15"/>
    <row r="22" s="46" customFormat="1" ht="15" customHeight="1" x14ac:dyDescent="0.15"/>
    <row r="23" s="46" customFormat="1" ht="15" customHeight="1" x14ac:dyDescent="0.15"/>
    <row r="24" s="46" customFormat="1" ht="15" customHeight="1" x14ac:dyDescent="0.15"/>
    <row r="25" s="46" customFormat="1" ht="15" customHeight="1" x14ac:dyDescent="0.15"/>
    <row r="26" s="46" customFormat="1" ht="15" customHeight="1" x14ac:dyDescent="0.15"/>
    <row r="27" s="46" customFormat="1" ht="15" customHeight="1" x14ac:dyDescent="0.15"/>
    <row r="28" s="46" customFormat="1" ht="15" customHeight="1" x14ac:dyDescent="0.15"/>
    <row r="29" s="46" customFormat="1" ht="15" customHeight="1" x14ac:dyDescent="0.15"/>
    <row r="30" s="46" customFormat="1" ht="15" customHeight="1" x14ac:dyDescent="0.15"/>
    <row r="31" s="46" customFormat="1" ht="15" customHeight="1" x14ac:dyDescent="0.15"/>
    <row r="32" s="46"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5" t="s">
        <v>13</v>
      </c>
    </row>
    <row r="40" spans="2:13" ht="27.75" customHeight="1" x14ac:dyDescent="0.15">
      <c r="B40" s="209" t="s">
        <v>15</v>
      </c>
      <c r="C40" s="215"/>
      <c r="D40" s="215"/>
      <c r="E40" s="223"/>
      <c r="F40" s="223"/>
      <c r="G40" s="223"/>
      <c r="H40" s="226" t="s">
        <v>5</v>
      </c>
      <c r="I40" s="228" t="s">
        <v>207</v>
      </c>
      <c r="J40" s="237" t="s">
        <v>521</v>
      </c>
      <c r="K40" s="237" t="s">
        <v>130</v>
      </c>
      <c r="L40" s="237" t="s">
        <v>312</v>
      </c>
      <c r="M40" s="266" t="s">
        <v>52</v>
      </c>
    </row>
    <row r="41" spans="2:13" ht="27.75" customHeight="1" x14ac:dyDescent="0.15">
      <c r="B41" s="1080" t="s">
        <v>66</v>
      </c>
      <c r="C41" s="1081"/>
      <c r="D41" s="218"/>
      <c r="E41" s="1105" t="s">
        <v>67</v>
      </c>
      <c r="F41" s="1105"/>
      <c r="G41" s="1105"/>
      <c r="H41" s="1106"/>
      <c r="I41" s="259">
        <v>3363</v>
      </c>
      <c r="J41" s="263">
        <v>3342</v>
      </c>
      <c r="K41" s="263">
        <v>3368</v>
      </c>
      <c r="L41" s="263">
        <v>3463</v>
      </c>
      <c r="M41" s="267">
        <v>3228</v>
      </c>
    </row>
    <row r="42" spans="2:13" ht="27.75" customHeight="1" x14ac:dyDescent="0.15">
      <c r="B42" s="1082"/>
      <c r="C42" s="1083"/>
      <c r="D42" s="219"/>
      <c r="E42" s="1096" t="s">
        <v>70</v>
      </c>
      <c r="F42" s="1096"/>
      <c r="G42" s="1096"/>
      <c r="H42" s="1097"/>
      <c r="I42" s="260" t="s">
        <v>34</v>
      </c>
      <c r="J42" s="264" t="s">
        <v>34</v>
      </c>
      <c r="K42" s="264" t="s">
        <v>34</v>
      </c>
      <c r="L42" s="264" t="s">
        <v>34</v>
      </c>
      <c r="M42" s="268" t="s">
        <v>34</v>
      </c>
    </row>
    <row r="43" spans="2:13" ht="27.75" customHeight="1" x14ac:dyDescent="0.15">
      <c r="B43" s="1082"/>
      <c r="C43" s="1083"/>
      <c r="D43" s="219"/>
      <c r="E43" s="1096" t="s">
        <v>7</v>
      </c>
      <c r="F43" s="1096"/>
      <c r="G43" s="1096"/>
      <c r="H43" s="1097"/>
      <c r="I43" s="260">
        <v>194</v>
      </c>
      <c r="J43" s="264">
        <v>169</v>
      </c>
      <c r="K43" s="264">
        <v>187</v>
      </c>
      <c r="L43" s="264">
        <v>288</v>
      </c>
      <c r="M43" s="268">
        <v>365</v>
      </c>
    </row>
    <row r="44" spans="2:13" ht="27.75" customHeight="1" x14ac:dyDescent="0.15">
      <c r="B44" s="1082"/>
      <c r="C44" s="1083"/>
      <c r="D44" s="219"/>
      <c r="E44" s="1096" t="s">
        <v>2</v>
      </c>
      <c r="F44" s="1096"/>
      <c r="G44" s="1096"/>
      <c r="H44" s="1097"/>
      <c r="I44" s="260">
        <v>365</v>
      </c>
      <c r="J44" s="264">
        <v>398</v>
      </c>
      <c r="K44" s="264">
        <v>375</v>
      </c>
      <c r="L44" s="264">
        <v>352</v>
      </c>
      <c r="M44" s="268">
        <v>330</v>
      </c>
    </row>
    <row r="45" spans="2:13" ht="27.75" customHeight="1" x14ac:dyDescent="0.15">
      <c r="B45" s="1082"/>
      <c r="C45" s="1083"/>
      <c r="D45" s="219"/>
      <c r="E45" s="1096" t="s">
        <v>71</v>
      </c>
      <c r="F45" s="1096"/>
      <c r="G45" s="1096"/>
      <c r="H45" s="1097"/>
      <c r="I45" s="260">
        <v>454</v>
      </c>
      <c r="J45" s="264">
        <v>322</v>
      </c>
      <c r="K45" s="264">
        <v>162</v>
      </c>
      <c r="L45" s="264">
        <v>208</v>
      </c>
      <c r="M45" s="268">
        <v>229</v>
      </c>
    </row>
    <row r="46" spans="2:13" ht="27.75" customHeight="1" x14ac:dyDescent="0.15">
      <c r="B46" s="1082"/>
      <c r="C46" s="1083"/>
      <c r="D46" s="220"/>
      <c r="E46" s="1096" t="s">
        <v>73</v>
      </c>
      <c r="F46" s="1096"/>
      <c r="G46" s="1096"/>
      <c r="H46" s="1097"/>
      <c r="I46" s="260" t="s">
        <v>34</v>
      </c>
      <c r="J46" s="264" t="s">
        <v>34</v>
      </c>
      <c r="K46" s="264" t="s">
        <v>34</v>
      </c>
      <c r="L46" s="264" t="s">
        <v>34</v>
      </c>
      <c r="M46" s="268" t="s">
        <v>34</v>
      </c>
    </row>
    <row r="47" spans="2:13" ht="27.75" customHeight="1" x14ac:dyDescent="0.15">
      <c r="B47" s="1082"/>
      <c r="C47" s="1083"/>
      <c r="D47" s="256"/>
      <c r="E47" s="1102" t="s">
        <v>77</v>
      </c>
      <c r="F47" s="1103"/>
      <c r="G47" s="1103"/>
      <c r="H47" s="1104"/>
      <c r="I47" s="260" t="s">
        <v>34</v>
      </c>
      <c r="J47" s="264" t="s">
        <v>34</v>
      </c>
      <c r="K47" s="264" t="s">
        <v>34</v>
      </c>
      <c r="L47" s="264" t="s">
        <v>34</v>
      </c>
      <c r="M47" s="268" t="s">
        <v>34</v>
      </c>
    </row>
    <row r="48" spans="2:13" ht="27.75" customHeight="1" x14ac:dyDescent="0.15">
      <c r="B48" s="1082"/>
      <c r="C48" s="1083"/>
      <c r="D48" s="219"/>
      <c r="E48" s="1096" t="s">
        <v>4</v>
      </c>
      <c r="F48" s="1096"/>
      <c r="G48" s="1096"/>
      <c r="H48" s="1097"/>
      <c r="I48" s="260" t="s">
        <v>34</v>
      </c>
      <c r="J48" s="264" t="s">
        <v>34</v>
      </c>
      <c r="K48" s="264" t="s">
        <v>34</v>
      </c>
      <c r="L48" s="264" t="s">
        <v>34</v>
      </c>
      <c r="M48" s="268" t="s">
        <v>34</v>
      </c>
    </row>
    <row r="49" spans="2:13" ht="27.75" customHeight="1" x14ac:dyDescent="0.15">
      <c r="B49" s="1084"/>
      <c r="C49" s="1085"/>
      <c r="D49" s="219"/>
      <c r="E49" s="1096" t="s">
        <v>27</v>
      </c>
      <c r="F49" s="1096"/>
      <c r="G49" s="1096"/>
      <c r="H49" s="1097"/>
      <c r="I49" s="260" t="s">
        <v>34</v>
      </c>
      <c r="J49" s="264" t="s">
        <v>34</v>
      </c>
      <c r="K49" s="264" t="s">
        <v>34</v>
      </c>
      <c r="L49" s="264" t="s">
        <v>34</v>
      </c>
      <c r="M49" s="268" t="s">
        <v>34</v>
      </c>
    </row>
    <row r="50" spans="2:13" ht="27.75" customHeight="1" x14ac:dyDescent="0.15">
      <c r="B50" s="1100" t="s">
        <v>84</v>
      </c>
      <c r="C50" s="1101"/>
      <c r="D50" s="257"/>
      <c r="E50" s="1096" t="s">
        <v>68</v>
      </c>
      <c r="F50" s="1096"/>
      <c r="G50" s="1096"/>
      <c r="H50" s="1097"/>
      <c r="I50" s="260">
        <v>832</v>
      </c>
      <c r="J50" s="264">
        <v>1206</v>
      </c>
      <c r="K50" s="264">
        <v>1509</v>
      </c>
      <c r="L50" s="264">
        <v>1825</v>
      </c>
      <c r="M50" s="268">
        <v>2025</v>
      </c>
    </row>
    <row r="51" spans="2:13" ht="27.75" customHeight="1" x14ac:dyDescent="0.15">
      <c r="B51" s="1082"/>
      <c r="C51" s="1083"/>
      <c r="D51" s="219"/>
      <c r="E51" s="1096" t="s">
        <v>87</v>
      </c>
      <c r="F51" s="1096"/>
      <c r="G51" s="1096"/>
      <c r="H51" s="1097"/>
      <c r="I51" s="260" t="s">
        <v>34</v>
      </c>
      <c r="J51" s="264" t="s">
        <v>34</v>
      </c>
      <c r="K51" s="264" t="s">
        <v>34</v>
      </c>
      <c r="L51" s="264" t="s">
        <v>34</v>
      </c>
      <c r="M51" s="268" t="s">
        <v>34</v>
      </c>
    </row>
    <row r="52" spans="2:13" ht="27.75" customHeight="1" x14ac:dyDescent="0.15">
      <c r="B52" s="1084"/>
      <c r="C52" s="1085"/>
      <c r="D52" s="219"/>
      <c r="E52" s="1096" t="s">
        <v>35</v>
      </c>
      <c r="F52" s="1096"/>
      <c r="G52" s="1096"/>
      <c r="H52" s="1097"/>
      <c r="I52" s="260">
        <v>3126</v>
      </c>
      <c r="J52" s="264">
        <v>3006</v>
      </c>
      <c r="K52" s="264">
        <v>2987</v>
      </c>
      <c r="L52" s="264">
        <v>3002</v>
      </c>
      <c r="M52" s="268">
        <v>2783</v>
      </c>
    </row>
    <row r="53" spans="2:13" ht="27.75" customHeight="1" x14ac:dyDescent="0.15">
      <c r="B53" s="1090" t="s">
        <v>43</v>
      </c>
      <c r="C53" s="1091"/>
      <c r="D53" s="221"/>
      <c r="E53" s="1098" t="s">
        <v>90</v>
      </c>
      <c r="F53" s="1098"/>
      <c r="G53" s="1098"/>
      <c r="H53" s="1099"/>
      <c r="I53" s="261">
        <v>419</v>
      </c>
      <c r="J53" s="265">
        <v>19</v>
      </c>
      <c r="K53" s="265">
        <v>-403</v>
      </c>
      <c r="L53" s="265">
        <v>-516</v>
      </c>
      <c r="M53" s="269">
        <v>-655</v>
      </c>
    </row>
    <row r="54" spans="2:13" ht="27.75" customHeight="1" x14ac:dyDescent="0.15">
      <c r="B54" s="255"/>
      <c r="C54" s="192"/>
      <c r="D54" s="192"/>
      <c r="E54" s="258"/>
      <c r="F54" s="258"/>
      <c r="G54" s="258"/>
      <c r="H54" s="258"/>
      <c r="I54" s="262"/>
      <c r="J54" s="262"/>
      <c r="K54" s="262"/>
      <c r="L54" s="262"/>
      <c r="M54" s="262"/>
    </row>
    <row r="55" spans="2:13" x14ac:dyDescent="0.15"/>
  </sheetData>
  <sheetProtection algorithmName="SHA-512" hashValue="GUzgx32spYIbd2uzGnHjuvt10BYcCoVNyUYbNppZ+Ane8bdKqe5OZNwR6pvZHB9qidcQU1j7pZgD9LhUFh2dfw==" saltValue="aISMaYvv01ULE1X+47wMk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topLeftCell="H49" zoomScale="70" zoomScaleNormal="70" zoomScaleSheetLayoutView="100" workbookViewId="0">
      <selection activeCell="G57" sqref="G57"/>
    </sheetView>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s="46" customFormat="1" ht="16.5" customHeight="1" x14ac:dyDescent="0.15"/>
    <row r="9" s="46" customFormat="1" ht="16.5" customHeight="1" x14ac:dyDescent="0.15"/>
    <row r="10" s="46" customFormat="1" ht="16.5" customHeight="1" x14ac:dyDescent="0.15"/>
    <row r="11" s="46" customFormat="1" ht="16.5" customHeight="1" x14ac:dyDescent="0.15"/>
    <row r="12" s="46" customFormat="1" ht="16.5" customHeight="1" x14ac:dyDescent="0.15"/>
    <row r="13" s="46" customFormat="1" ht="16.5" customHeight="1" x14ac:dyDescent="0.15"/>
    <row r="14" s="46" customFormat="1" ht="16.5" customHeight="1" x14ac:dyDescent="0.15"/>
    <row r="15" s="46" customFormat="1" ht="16.5" customHeight="1" x14ac:dyDescent="0.15"/>
    <row r="16" s="46" customFormat="1" ht="16.5" customHeight="1" x14ac:dyDescent="0.15"/>
    <row r="17" s="46" customFormat="1" ht="16.5" customHeight="1" x14ac:dyDescent="0.15"/>
    <row r="18" s="46" customFormat="1" ht="16.5" customHeight="1" x14ac:dyDescent="0.15"/>
    <row r="19" s="46" customFormat="1" ht="16.5" customHeight="1" x14ac:dyDescent="0.15"/>
    <row r="20" s="46" customFormat="1" ht="16.5" customHeight="1" x14ac:dyDescent="0.15"/>
    <row r="21" s="46" customFormat="1" ht="16.5" customHeight="1" x14ac:dyDescent="0.15"/>
    <row r="22" s="46" customFormat="1" ht="16.5" customHeight="1" x14ac:dyDescent="0.15"/>
    <row r="23" s="46" customFormat="1" ht="16.5" customHeight="1" x14ac:dyDescent="0.15"/>
    <row r="24" s="46" customFormat="1" ht="16.5" customHeight="1" x14ac:dyDescent="0.15"/>
    <row r="25" s="46" customFormat="1" ht="16.5" customHeight="1" x14ac:dyDescent="0.15"/>
    <row r="26" s="46" customFormat="1" ht="16.5" customHeight="1" x14ac:dyDescent="0.15"/>
    <row r="27" s="46" customFormat="1" ht="16.5" customHeight="1" x14ac:dyDescent="0.15"/>
    <row r="28" s="46" customFormat="1" ht="16.5" customHeight="1" x14ac:dyDescent="0.15"/>
    <row r="29" s="46" customFormat="1" ht="16.5" customHeight="1" x14ac:dyDescent="0.15"/>
    <row r="30" s="46" customFormat="1" ht="16.5" customHeight="1" x14ac:dyDescent="0.15"/>
    <row r="31" s="46" customFormat="1" ht="16.5" customHeight="1" x14ac:dyDescent="0.15"/>
    <row r="32" s="46" customFormat="1" ht="16.5" customHeight="1" x14ac:dyDescent="0.15"/>
    <row r="33" s="46" customFormat="1" ht="16.5" customHeight="1" x14ac:dyDescent="0.15"/>
    <row r="34" s="46" customFormat="1" ht="16.5" customHeight="1" x14ac:dyDescent="0.15"/>
    <row r="35" s="46" customFormat="1" ht="16.5" customHeight="1" x14ac:dyDescent="0.15"/>
    <row r="36" s="46" customFormat="1" ht="16.5" customHeight="1" x14ac:dyDescent="0.15"/>
    <row r="37" s="46" customFormat="1" ht="16.5" customHeight="1" x14ac:dyDescent="0.15"/>
    <row r="38" s="46" customFormat="1" ht="16.5" customHeight="1" x14ac:dyDescent="0.15"/>
    <row r="39" s="46" customFormat="1" ht="16.5" customHeight="1" x14ac:dyDescent="0.15"/>
    <row r="40" s="46" customFormat="1" ht="16.5" customHeight="1" x14ac:dyDescent="0.15"/>
    <row r="41" s="46" customFormat="1" ht="16.5" customHeight="1" x14ac:dyDescent="0.15"/>
    <row r="42" s="46" customFormat="1" ht="16.5" customHeight="1" x14ac:dyDescent="0.15"/>
    <row r="43" s="46" customFormat="1" ht="16.5" customHeight="1" x14ac:dyDescent="0.15"/>
    <row r="44" s="46" customFormat="1" ht="16.5" customHeight="1" x14ac:dyDescent="0.15"/>
    <row r="45" s="46" customFormat="1" ht="16.5" customHeight="1" x14ac:dyDescent="0.15"/>
    <row r="46" s="46" customFormat="1" ht="16.5" customHeight="1" x14ac:dyDescent="0.15"/>
    <row r="47" s="46" customFormat="1" ht="16.5" customHeight="1" x14ac:dyDescent="0.15"/>
    <row r="48" s="46"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5" t="s">
        <v>93</v>
      </c>
    </row>
    <row r="54" spans="2:8" ht="29.25" customHeight="1" x14ac:dyDescent="0.2">
      <c r="B54" s="270" t="s">
        <v>3</v>
      </c>
      <c r="C54" s="276"/>
      <c r="D54" s="276"/>
      <c r="E54" s="277" t="s">
        <v>5</v>
      </c>
      <c r="F54" s="278" t="s">
        <v>130</v>
      </c>
      <c r="G54" s="278" t="s">
        <v>312</v>
      </c>
      <c r="H54" s="286" t="s">
        <v>52</v>
      </c>
    </row>
    <row r="55" spans="2:8" ht="52.5" customHeight="1" x14ac:dyDescent="0.15">
      <c r="B55" s="271"/>
      <c r="C55" s="1115" t="s">
        <v>53</v>
      </c>
      <c r="D55" s="1115"/>
      <c r="E55" s="1116"/>
      <c r="F55" s="279">
        <v>798</v>
      </c>
      <c r="G55" s="279">
        <v>1118</v>
      </c>
      <c r="H55" s="287">
        <v>1286</v>
      </c>
    </row>
    <row r="56" spans="2:8" ht="52.5" customHeight="1" x14ac:dyDescent="0.15">
      <c r="B56" s="272"/>
      <c r="C56" s="1117" t="s">
        <v>17</v>
      </c>
      <c r="D56" s="1117"/>
      <c r="E56" s="1118"/>
      <c r="F56" s="280">
        <v>316</v>
      </c>
      <c r="G56" s="280">
        <v>324</v>
      </c>
      <c r="H56" s="288">
        <v>303</v>
      </c>
    </row>
    <row r="57" spans="2:8" ht="53.25" customHeight="1" x14ac:dyDescent="0.15">
      <c r="B57" s="272"/>
      <c r="C57" s="1119" t="s">
        <v>96</v>
      </c>
      <c r="D57" s="1119"/>
      <c r="E57" s="1120"/>
      <c r="F57" s="281">
        <v>395</v>
      </c>
      <c r="G57" s="281">
        <v>384</v>
      </c>
      <c r="H57" s="289">
        <v>436</v>
      </c>
    </row>
    <row r="58" spans="2:8" ht="45.75" customHeight="1" x14ac:dyDescent="0.15">
      <c r="B58" s="273"/>
      <c r="C58" s="1107" t="s">
        <v>525</v>
      </c>
      <c r="D58" s="1108"/>
      <c r="E58" s="1109"/>
      <c r="F58" s="282">
        <v>240</v>
      </c>
      <c r="G58" s="282">
        <v>231</v>
      </c>
      <c r="H58" s="290">
        <v>250</v>
      </c>
    </row>
    <row r="59" spans="2:8" ht="45.75" customHeight="1" x14ac:dyDescent="0.15">
      <c r="B59" s="273"/>
      <c r="C59" s="1107" t="s">
        <v>526</v>
      </c>
      <c r="D59" s="1108"/>
      <c r="E59" s="1109"/>
      <c r="F59" s="282">
        <v>40</v>
      </c>
      <c r="G59" s="282">
        <v>58</v>
      </c>
      <c r="H59" s="290">
        <v>82</v>
      </c>
    </row>
    <row r="60" spans="2:8" ht="45.75" customHeight="1" x14ac:dyDescent="0.15">
      <c r="B60" s="273"/>
      <c r="C60" s="1107" t="s">
        <v>527</v>
      </c>
      <c r="D60" s="1108"/>
      <c r="E60" s="1109"/>
      <c r="F60" s="282">
        <v>59</v>
      </c>
      <c r="G60" s="282">
        <v>55</v>
      </c>
      <c r="H60" s="290">
        <v>59</v>
      </c>
    </row>
    <row r="61" spans="2:8" ht="45.75" customHeight="1" x14ac:dyDescent="0.15">
      <c r="B61" s="273"/>
      <c r="C61" s="1107" t="s">
        <v>528</v>
      </c>
      <c r="D61" s="1108"/>
      <c r="E61" s="1109"/>
      <c r="F61" s="282">
        <v>25</v>
      </c>
      <c r="G61" s="282">
        <v>25</v>
      </c>
      <c r="H61" s="290">
        <v>26</v>
      </c>
    </row>
    <row r="62" spans="2:8" ht="45.75" customHeight="1" x14ac:dyDescent="0.15">
      <c r="B62" s="274"/>
      <c r="C62" s="1110" t="s">
        <v>529</v>
      </c>
      <c r="D62" s="1111"/>
      <c r="E62" s="1112"/>
      <c r="F62" s="283">
        <v>0</v>
      </c>
      <c r="G62" s="283">
        <v>4</v>
      </c>
      <c r="H62" s="291">
        <v>9</v>
      </c>
    </row>
    <row r="63" spans="2:8" ht="52.5" customHeight="1" x14ac:dyDescent="0.15">
      <c r="B63" s="275"/>
      <c r="C63" s="1113" t="s">
        <v>97</v>
      </c>
      <c r="D63" s="1113"/>
      <c r="E63" s="1114"/>
      <c r="F63" s="284">
        <v>1509</v>
      </c>
      <c r="G63" s="284">
        <v>1825</v>
      </c>
      <c r="H63" s="292">
        <v>2025</v>
      </c>
    </row>
    <row r="64" spans="2:8" x14ac:dyDescent="0.15"/>
    <row r="65" s="46" customFormat="1" ht="13.5" hidden="1" customHeight="1" x14ac:dyDescent="0.15"/>
    <row r="66" s="46" customFormat="1" ht="13.5" hidden="1" customHeight="1" x14ac:dyDescent="0.15"/>
    <row r="67" s="46" customFormat="1" ht="13.5" hidden="1" customHeight="1" x14ac:dyDescent="0.15"/>
    <row r="68" s="46" customFormat="1" ht="13.5" hidden="1" customHeight="1" x14ac:dyDescent="0.15"/>
    <row r="69" s="46" customFormat="1" ht="13.5" hidden="1" customHeight="1" x14ac:dyDescent="0.15"/>
    <row r="70" s="46" customFormat="1" ht="13.5" hidden="1" customHeight="1" x14ac:dyDescent="0.15"/>
  </sheetData>
  <sheetProtection algorithmName="SHA-512" hashValue="t3uahqB6hFiIQpW1itFcCrW79kGRSbeq+GEPY0MeR0ByGaTlexgm+SYHft/ahPYDVuqoGfReW0CC6mmD6hN7zw==" saltValue="6cgDroTAmOh7Ts+XUi29Fw=="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EC370-9A6F-423D-94E4-D5D1FA4AA028}">
  <sheetPr>
    <pageSetUpPr fitToPage="1"/>
  </sheetPr>
  <dimension ref="A1:DE85"/>
  <sheetViews>
    <sheetView showGridLines="0" zoomScaleNormal="100" zoomScaleSheetLayoutView="55" workbookViewId="0">
      <selection activeCell="BJ113" sqref="BJ113"/>
    </sheetView>
  </sheetViews>
  <sheetFormatPr defaultColWidth="0" defaultRowHeight="13.5" customHeight="1" zeroHeight="1" x14ac:dyDescent="0.15"/>
  <cols>
    <col min="1" max="1" width="6.375" style="318" customWidth="1"/>
    <col min="2" max="107" width="2.5" style="318" customWidth="1"/>
    <col min="108" max="108" width="6.125" style="326" customWidth="1"/>
    <col min="109" max="109" width="5.875" style="325" customWidth="1"/>
    <col min="110" max="16384" width="8.625" style="318" hidden="1"/>
  </cols>
  <sheetData>
    <row r="1" spans="1:109" ht="42.75" customHeight="1" x14ac:dyDescent="0.15">
      <c r="A1" s="316"/>
      <c r="B1" s="317"/>
      <c r="DD1" s="318"/>
      <c r="DE1" s="318"/>
    </row>
    <row r="2" spans="1:109" ht="25.5" customHeight="1" x14ac:dyDescent="0.15">
      <c r="A2" s="319"/>
      <c r="C2" s="319"/>
      <c r="O2" s="319"/>
      <c r="P2" s="319"/>
      <c r="Q2" s="319"/>
      <c r="R2" s="319"/>
      <c r="S2" s="319"/>
      <c r="T2" s="319"/>
      <c r="U2" s="319"/>
      <c r="V2" s="319"/>
      <c r="W2" s="319"/>
      <c r="X2" s="319"/>
      <c r="Y2" s="319"/>
      <c r="Z2" s="319"/>
      <c r="AA2" s="319"/>
      <c r="AB2" s="319"/>
      <c r="AC2" s="319"/>
      <c r="AD2" s="319"/>
      <c r="AE2" s="319"/>
      <c r="AF2" s="319"/>
      <c r="AG2" s="319"/>
      <c r="AH2" s="319"/>
      <c r="AI2" s="319"/>
      <c r="AU2" s="319"/>
      <c r="BG2" s="319"/>
      <c r="BS2" s="319"/>
      <c r="CE2" s="319"/>
      <c r="CQ2" s="319"/>
      <c r="DD2" s="318"/>
      <c r="DE2" s="318"/>
    </row>
    <row r="3" spans="1:109" ht="25.5" customHeight="1" x14ac:dyDescent="0.15">
      <c r="A3" s="319"/>
      <c r="C3" s="319"/>
      <c r="O3" s="319"/>
      <c r="P3" s="319"/>
      <c r="Q3" s="319"/>
      <c r="R3" s="319"/>
      <c r="S3" s="319"/>
      <c r="T3" s="319"/>
      <c r="U3" s="319"/>
      <c r="V3" s="319"/>
      <c r="W3" s="319"/>
      <c r="X3" s="319"/>
      <c r="Y3" s="319"/>
      <c r="Z3" s="319"/>
      <c r="AA3" s="319"/>
      <c r="AB3" s="319"/>
      <c r="AC3" s="319"/>
      <c r="AD3" s="319"/>
      <c r="AE3" s="319"/>
      <c r="AF3" s="319"/>
      <c r="AG3" s="319"/>
      <c r="AH3" s="319"/>
      <c r="AI3" s="319"/>
      <c r="AU3" s="319"/>
      <c r="BG3" s="319"/>
      <c r="BS3" s="319"/>
      <c r="CE3" s="319"/>
      <c r="CQ3" s="319"/>
      <c r="DD3" s="318"/>
      <c r="DE3" s="318"/>
    </row>
    <row r="4" spans="1:109" s="320" customFormat="1" x14ac:dyDescent="0.15">
      <c r="A4" s="319"/>
      <c r="B4" s="319"/>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319"/>
      <c r="AO4" s="319"/>
      <c r="AP4" s="319"/>
      <c r="AQ4" s="319"/>
      <c r="AR4" s="319"/>
      <c r="AS4" s="319"/>
      <c r="AT4" s="319"/>
      <c r="AU4" s="319"/>
      <c r="AV4" s="319"/>
      <c r="AW4" s="319"/>
      <c r="AX4" s="319"/>
      <c r="AY4" s="319"/>
      <c r="AZ4" s="319"/>
      <c r="BA4" s="319"/>
      <c r="BB4" s="319"/>
      <c r="BC4" s="319"/>
      <c r="BD4" s="319"/>
      <c r="BE4" s="319"/>
      <c r="BF4" s="319"/>
      <c r="BG4" s="319"/>
      <c r="BH4" s="319"/>
      <c r="BI4" s="319"/>
      <c r="BJ4" s="319"/>
      <c r="BK4" s="319"/>
      <c r="BL4" s="319"/>
      <c r="BM4" s="319"/>
      <c r="BN4" s="319"/>
      <c r="BO4" s="319"/>
      <c r="BP4" s="319"/>
      <c r="BQ4" s="319"/>
      <c r="BR4" s="319"/>
      <c r="BS4" s="319"/>
      <c r="BT4" s="319"/>
      <c r="BU4" s="319"/>
      <c r="BV4" s="319"/>
      <c r="BW4" s="319"/>
      <c r="BX4" s="319"/>
      <c r="BY4" s="319"/>
      <c r="BZ4" s="319"/>
      <c r="CA4" s="319"/>
      <c r="CB4" s="319"/>
      <c r="CC4" s="319"/>
      <c r="CD4" s="319"/>
      <c r="CE4" s="319"/>
      <c r="CF4" s="319"/>
      <c r="CG4" s="319"/>
      <c r="CH4" s="319"/>
      <c r="CI4" s="319"/>
      <c r="CJ4" s="319"/>
      <c r="CK4" s="319"/>
      <c r="CL4" s="319"/>
      <c r="CM4" s="319"/>
      <c r="CN4" s="319"/>
      <c r="CO4" s="319"/>
      <c r="CP4" s="319"/>
      <c r="CQ4" s="319"/>
      <c r="CR4" s="319"/>
      <c r="CS4" s="319"/>
      <c r="CT4" s="319"/>
      <c r="CU4" s="319"/>
      <c r="CV4" s="319"/>
      <c r="CW4" s="319"/>
      <c r="CX4" s="319"/>
      <c r="CY4" s="319"/>
      <c r="CZ4" s="319"/>
      <c r="DA4" s="319"/>
      <c r="DB4" s="319"/>
      <c r="DC4" s="319"/>
      <c r="DD4" s="319"/>
      <c r="DE4" s="319"/>
    </row>
    <row r="5" spans="1:109" s="320" customFormat="1" x14ac:dyDescent="0.15">
      <c r="A5" s="319"/>
      <c r="B5" s="319"/>
      <c r="C5" s="319"/>
      <c r="D5" s="319"/>
      <c r="E5" s="319"/>
      <c r="F5" s="319"/>
      <c r="G5" s="319"/>
      <c r="H5" s="319"/>
      <c r="I5" s="319"/>
      <c r="J5" s="319"/>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c r="AP5" s="319"/>
      <c r="AQ5" s="319"/>
      <c r="AR5" s="319"/>
      <c r="AS5" s="319"/>
      <c r="AT5" s="319"/>
      <c r="AU5" s="319"/>
      <c r="AV5" s="319"/>
      <c r="AW5" s="319"/>
      <c r="AX5" s="319"/>
      <c r="AY5" s="319"/>
      <c r="AZ5" s="319"/>
      <c r="BA5" s="319"/>
      <c r="BB5" s="319"/>
      <c r="BC5" s="319"/>
      <c r="BD5" s="319"/>
      <c r="BE5" s="319"/>
      <c r="BF5" s="319"/>
      <c r="BG5" s="319"/>
      <c r="BH5" s="319"/>
      <c r="BI5" s="319"/>
      <c r="BJ5" s="319"/>
      <c r="BK5" s="319"/>
      <c r="BL5" s="319"/>
      <c r="BM5" s="319"/>
      <c r="BN5" s="319"/>
      <c r="BO5" s="319"/>
      <c r="BP5" s="319"/>
      <c r="BQ5" s="319"/>
      <c r="BR5" s="319"/>
      <c r="BS5" s="319"/>
      <c r="BT5" s="319"/>
      <c r="BU5" s="319"/>
      <c r="BV5" s="319"/>
      <c r="BW5" s="319"/>
      <c r="BX5" s="319"/>
      <c r="BY5" s="319"/>
      <c r="BZ5" s="319"/>
      <c r="CA5" s="319"/>
      <c r="CB5" s="319"/>
      <c r="CC5" s="319"/>
      <c r="CD5" s="319"/>
      <c r="CE5" s="319"/>
      <c r="CF5" s="319"/>
      <c r="CG5" s="319"/>
      <c r="CH5" s="319"/>
      <c r="CI5" s="319"/>
      <c r="CJ5" s="319"/>
      <c r="CK5" s="319"/>
      <c r="CL5" s="319"/>
      <c r="CM5" s="319"/>
      <c r="CN5" s="319"/>
      <c r="CO5" s="319"/>
      <c r="CP5" s="319"/>
      <c r="CQ5" s="319"/>
      <c r="CR5" s="319"/>
      <c r="CS5" s="319"/>
      <c r="CT5" s="319"/>
      <c r="CU5" s="319"/>
      <c r="CV5" s="319"/>
      <c r="CW5" s="319"/>
      <c r="CX5" s="319"/>
      <c r="CY5" s="319"/>
      <c r="CZ5" s="319"/>
      <c r="DA5" s="319"/>
      <c r="DB5" s="319"/>
      <c r="DC5" s="319"/>
      <c r="DD5" s="319"/>
      <c r="DE5" s="319"/>
    </row>
    <row r="6" spans="1:109" s="320" customFormat="1" x14ac:dyDescent="0.15">
      <c r="A6" s="319"/>
      <c r="B6" s="319"/>
      <c r="C6" s="319"/>
      <c r="D6" s="319"/>
      <c r="E6" s="319"/>
      <c r="F6" s="319"/>
      <c r="G6" s="319"/>
      <c r="H6" s="319"/>
      <c r="I6" s="319"/>
      <c r="J6" s="319"/>
      <c r="K6" s="319"/>
      <c r="L6" s="319"/>
      <c r="M6" s="319"/>
      <c r="N6" s="319"/>
      <c r="O6" s="319"/>
      <c r="P6" s="319"/>
      <c r="Q6" s="319"/>
      <c r="R6" s="319"/>
      <c r="S6" s="319"/>
      <c r="T6" s="319"/>
      <c r="U6" s="319"/>
      <c r="V6" s="319"/>
      <c r="W6" s="319"/>
      <c r="X6" s="319"/>
      <c r="Y6" s="319"/>
      <c r="Z6" s="319"/>
      <c r="AA6" s="319"/>
      <c r="AB6" s="319"/>
      <c r="AC6" s="319"/>
      <c r="AD6" s="319"/>
      <c r="AE6" s="319"/>
      <c r="AF6" s="319"/>
      <c r="AG6" s="319"/>
      <c r="AH6" s="319"/>
      <c r="AI6" s="319"/>
      <c r="AJ6" s="319"/>
      <c r="AK6" s="319"/>
      <c r="AL6" s="319"/>
      <c r="AM6" s="319"/>
      <c r="AN6" s="319"/>
      <c r="AO6" s="319"/>
      <c r="AP6" s="319"/>
      <c r="AQ6" s="319"/>
      <c r="AR6" s="319"/>
      <c r="AS6" s="319"/>
      <c r="AT6" s="319"/>
      <c r="AU6" s="319"/>
      <c r="AV6" s="319"/>
      <c r="AW6" s="319"/>
      <c r="AX6" s="319"/>
      <c r="AY6" s="319"/>
      <c r="AZ6" s="319"/>
      <c r="BA6" s="319"/>
      <c r="BB6" s="319"/>
      <c r="BC6" s="319"/>
      <c r="BD6" s="319"/>
      <c r="BE6" s="319"/>
      <c r="BF6" s="319"/>
      <c r="BG6" s="319"/>
      <c r="BH6" s="319"/>
      <c r="BI6" s="319"/>
      <c r="BJ6" s="319"/>
      <c r="BK6" s="319"/>
      <c r="BL6" s="319"/>
      <c r="BM6" s="319"/>
      <c r="BN6" s="319"/>
      <c r="BO6" s="319"/>
      <c r="BP6" s="319"/>
      <c r="BQ6" s="319"/>
      <c r="BR6" s="319"/>
      <c r="BS6" s="319"/>
      <c r="BT6" s="319"/>
      <c r="BU6" s="319"/>
      <c r="BV6" s="319"/>
      <c r="BW6" s="319"/>
      <c r="BX6" s="319"/>
      <c r="BY6" s="319"/>
      <c r="BZ6" s="319"/>
      <c r="CA6" s="319"/>
      <c r="CB6" s="319"/>
      <c r="CC6" s="319"/>
      <c r="CD6" s="319"/>
      <c r="CE6" s="319"/>
      <c r="CF6" s="319"/>
      <c r="CG6" s="319"/>
      <c r="CH6" s="319"/>
      <c r="CI6" s="319"/>
      <c r="CJ6" s="319"/>
      <c r="CK6" s="319"/>
      <c r="CL6" s="319"/>
      <c r="CM6" s="319"/>
      <c r="CN6" s="319"/>
      <c r="CO6" s="319"/>
      <c r="CP6" s="319"/>
      <c r="CQ6" s="319"/>
      <c r="CR6" s="319"/>
      <c r="CS6" s="319"/>
      <c r="CT6" s="319"/>
      <c r="CU6" s="319"/>
      <c r="CV6" s="319"/>
      <c r="CW6" s="319"/>
      <c r="CX6" s="319"/>
      <c r="CY6" s="319"/>
      <c r="CZ6" s="319"/>
      <c r="DA6" s="319"/>
      <c r="DB6" s="319"/>
      <c r="DC6" s="319"/>
      <c r="DD6" s="319"/>
      <c r="DE6" s="319"/>
    </row>
    <row r="7" spans="1:109" s="320" customFormat="1" x14ac:dyDescent="0.15">
      <c r="A7" s="319"/>
      <c r="B7" s="319"/>
      <c r="C7" s="319"/>
      <c r="D7" s="319"/>
      <c r="E7" s="319"/>
      <c r="F7" s="319"/>
      <c r="G7" s="319"/>
      <c r="H7" s="319"/>
      <c r="I7" s="319"/>
      <c r="J7" s="319"/>
      <c r="K7" s="319"/>
      <c r="L7" s="319"/>
      <c r="M7" s="319"/>
      <c r="N7" s="319"/>
      <c r="O7" s="319"/>
      <c r="P7" s="319"/>
      <c r="Q7" s="319"/>
      <c r="R7" s="319"/>
      <c r="S7" s="319"/>
      <c r="T7" s="319"/>
      <c r="U7" s="319"/>
      <c r="V7" s="319"/>
      <c r="W7" s="319"/>
      <c r="X7" s="319"/>
      <c r="Y7" s="319"/>
      <c r="Z7" s="319"/>
      <c r="AA7" s="319"/>
      <c r="AB7" s="319"/>
      <c r="AC7" s="319"/>
      <c r="AD7" s="319"/>
      <c r="AE7" s="319"/>
      <c r="AF7" s="319"/>
      <c r="AG7" s="319"/>
      <c r="AH7" s="319"/>
      <c r="AI7" s="319"/>
      <c r="AJ7" s="319"/>
      <c r="AK7" s="319"/>
      <c r="AL7" s="319"/>
      <c r="AM7" s="319"/>
      <c r="AN7" s="319"/>
      <c r="AO7" s="319"/>
      <c r="AP7" s="319"/>
      <c r="AQ7" s="319"/>
      <c r="AR7" s="319"/>
      <c r="AS7" s="319"/>
      <c r="AT7" s="319"/>
      <c r="AU7" s="319"/>
      <c r="AV7" s="319"/>
      <c r="AW7" s="319"/>
      <c r="AX7" s="319"/>
      <c r="AY7" s="319"/>
      <c r="AZ7" s="319"/>
      <c r="BA7" s="319"/>
      <c r="BB7" s="319"/>
      <c r="BC7" s="319"/>
      <c r="BD7" s="319"/>
      <c r="BE7" s="319"/>
      <c r="BF7" s="319"/>
      <c r="BG7" s="319"/>
      <c r="BH7" s="319"/>
      <c r="BI7" s="319"/>
      <c r="BJ7" s="319"/>
      <c r="BK7" s="319"/>
      <c r="BL7" s="319"/>
      <c r="BM7" s="319"/>
      <c r="BN7" s="319"/>
      <c r="BO7" s="319"/>
      <c r="BP7" s="319"/>
      <c r="BQ7" s="319"/>
      <c r="BR7" s="319"/>
      <c r="BS7" s="319"/>
      <c r="BT7" s="319"/>
      <c r="BU7" s="319"/>
      <c r="BV7" s="319"/>
      <c r="BW7" s="319"/>
      <c r="BX7" s="319"/>
      <c r="BY7" s="319"/>
      <c r="BZ7" s="319"/>
      <c r="CA7" s="319"/>
      <c r="CB7" s="319"/>
      <c r="CC7" s="319"/>
      <c r="CD7" s="319"/>
      <c r="CE7" s="319"/>
      <c r="CF7" s="319"/>
      <c r="CG7" s="319"/>
      <c r="CH7" s="319"/>
      <c r="CI7" s="319"/>
      <c r="CJ7" s="319"/>
      <c r="CK7" s="319"/>
      <c r="CL7" s="319"/>
      <c r="CM7" s="319"/>
      <c r="CN7" s="319"/>
      <c r="CO7" s="319"/>
      <c r="CP7" s="319"/>
      <c r="CQ7" s="319"/>
      <c r="CR7" s="319"/>
      <c r="CS7" s="319"/>
      <c r="CT7" s="319"/>
      <c r="CU7" s="319"/>
      <c r="CV7" s="319"/>
      <c r="CW7" s="319"/>
      <c r="CX7" s="319"/>
      <c r="CY7" s="319"/>
      <c r="CZ7" s="319"/>
      <c r="DA7" s="319"/>
      <c r="DB7" s="319"/>
      <c r="DC7" s="319"/>
      <c r="DD7" s="319"/>
      <c r="DE7" s="319"/>
    </row>
    <row r="8" spans="1:109" s="320" customFormat="1" x14ac:dyDescent="0.15">
      <c r="A8" s="319"/>
      <c r="B8" s="319"/>
      <c r="C8" s="319"/>
      <c r="D8" s="319"/>
      <c r="E8" s="319"/>
      <c r="F8" s="319"/>
      <c r="G8" s="319"/>
      <c r="H8" s="319"/>
      <c r="I8" s="319"/>
      <c r="J8" s="319"/>
      <c r="K8" s="319"/>
      <c r="L8" s="319"/>
      <c r="M8" s="319"/>
      <c r="N8" s="319"/>
      <c r="O8" s="319"/>
      <c r="P8" s="319"/>
      <c r="Q8" s="319"/>
      <c r="R8" s="319"/>
      <c r="S8" s="319"/>
      <c r="T8" s="319"/>
      <c r="U8" s="319"/>
      <c r="V8" s="319"/>
      <c r="W8" s="319"/>
      <c r="X8" s="319"/>
      <c r="Y8" s="319"/>
      <c r="Z8" s="319"/>
      <c r="AA8" s="319"/>
      <c r="AB8" s="319"/>
      <c r="AC8" s="319"/>
      <c r="AD8" s="319"/>
      <c r="AE8" s="319"/>
      <c r="AF8" s="319"/>
      <c r="AG8" s="319"/>
      <c r="AH8" s="319"/>
      <c r="AI8" s="319"/>
      <c r="AJ8" s="319"/>
      <c r="AK8" s="319"/>
      <c r="AL8" s="319"/>
      <c r="AM8" s="319"/>
      <c r="AN8" s="319"/>
      <c r="AO8" s="319"/>
      <c r="AP8" s="319"/>
      <c r="AQ8" s="319"/>
      <c r="AR8" s="319"/>
      <c r="AS8" s="319"/>
      <c r="AT8" s="319"/>
      <c r="AU8" s="319"/>
      <c r="AV8" s="319"/>
      <c r="AW8" s="319"/>
      <c r="AX8" s="319"/>
      <c r="AY8" s="319"/>
      <c r="AZ8" s="319"/>
      <c r="BA8" s="319"/>
      <c r="BB8" s="319"/>
      <c r="BC8" s="319"/>
      <c r="BD8" s="319"/>
      <c r="BE8" s="319"/>
      <c r="BF8" s="319"/>
      <c r="BG8" s="319"/>
      <c r="BH8" s="319"/>
      <c r="BI8" s="319"/>
      <c r="BJ8" s="319"/>
      <c r="BK8" s="319"/>
      <c r="BL8" s="319"/>
      <c r="BM8" s="319"/>
      <c r="BN8" s="319"/>
      <c r="BO8" s="319"/>
      <c r="BP8" s="319"/>
      <c r="BQ8" s="319"/>
      <c r="BR8" s="319"/>
      <c r="BS8" s="319"/>
      <c r="BT8" s="319"/>
      <c r="BU8" s="319"/>
      <c r="BV8" s="319"/>
      <c r="BW8" s="319"/>
      <c r="BX8" s="319"/>
      <c r="BY8" s="319"/>
      <c r="BZ8" s="319"/>
      <c r="CA8" s="319"/>
      <c r="CB8" s="319"/>
      <c r="CC8" s="319"/>
      <c r="CD8" s="319"/>
      <c r="CE8" s="319"/>
      <c r="CF8" s="319"/>
      <c r="CG8" s="319"/>
      <c r="CH8" s="319"/>
      <c r="CI8" s="319"/>
      <c r="CJ8" s="319"/>
      <c r="CK8" s="319"/>
      <c r="CL8" s="319"/>
      <c r="CM8" s="319"/>
      <c r="CN8" s="319"/>
      <c r="CO8" s="319"/>
      <c r="CP8" s="319"/>
      <c r="CQ8" s="319"/>
      <c r="CR8" s="319"/>
      <c r="CS8" s="319"/>
      <c r="CT8" s="319"/>
      <c r="CU8" s="319"/>
      <c r="CV8" s="319"/>
      <c r="CW8" s="319"/>
      <c r="CX8" s="319"/>
      <c r="CY8" s="319"/>
      <c r="CZ8" s="319"/>
      <c r="DA8" s="319"/>
      <c r="DB8" s="319"/>
      <c r="DC8" s="319"/>
      <c r="DD8" s="319"/>
      <c r="DE8" s="319"/>
    </row>
    <row r="9" spans="1:109" s="320" customFormat="1" x14ac:dyDescent="0.15">
      <c r="A9" s="319"/>
      <c r="B9" s="319"/>
      <c r="C9" s="319"/>
      <c r="D9" s="319"/>
      <c r="E9" s="319"/>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319"/>
      <c r="AK9" s="319"/>
      <c r="AL9" s="319"/>
      <c r="AM9" s="319"/>
      <c r="AN9" s="319"/>
      <c r="AO9" s="319"/>
      <c r="AP9" s="319"/>
      <c r="AQ9" s="319"/>
      <c r="AR9" s="319"/>
      <c r="AS9" s="319"/>
      <c r="AT9" s="319"/>
      <c r="AU9" s="319"/>
      <c r="AV9" s="319"/>
      <c r="AW9" s="319"/>
      <c r="AX9" s="319"/>
      <c r="AY9" s="319"/>
      <c r="AZ9" s="319"/>
      <c r="BA9" s="319"/>
      <c r="BB9" s="319"/>
      <c r="BC9" s="319"/>
      <c r="BD9" s="319"/>
      <c r="BE9" s="319"/>
      <c r="BF9" s="319"/>
      <c r="BG9" s="319"/>
      <c r="BH9" s="319"/>
      <c r="BI9" s="319"/>
      <c r="BJ9" s="319"/>
      <c r="BK9" s="319"/>
      <c r="BL9" s="319"/>
      <c r="BM9" s="319"/>
      <c r="BN9" s="319"/>
      <c r="BO9" s="319"/>
      <c r="BP9" s="319"/>
      <c r="BQ9" s="319"/>
      <c r="BR9" s="319"/>
      <c r="BS9" s="319"/>
      <c r="BT9" s="319"/>
      <c r="BU9" s="319"/>
      <c r="BV9" s="319"/>
      <c r="BW9" s="319"/>
      <c r="BX9" s="319"/>
      <c r="BY9" s="319"/>
      <c r="BZ9" s="319"/>
      <c r="CA9" s="319"/>
      <c r="CB9" s="319"/>
      <c r="CC9" s="319"/>
      <c r="CD9" s="319"/>
      <c r="CE9" s="319"/>
      <c r="CF9" s="319"/>
      <c r="CG9" s="319"/>
      <c r="CH9" s="319"/>
      <c r="CI9" s="319"/>
      <c r="CJ9" s="319"/>
      <c r="CK9" s="319"/>
      <c r="CL9" s="319"/>
      <c r="CM9" s="319"/>
      <c r="CN9" s="319"/>
      <c r="CO9" s="319"/>
      <c r="CP9" s="319"/>
      <c r="CQ9" s="319"/>
      <c r="CR9" s="319"/>
      <c r="CS9" s="319"/>
      <c r="CT9" s="319"/>
      <c r="CU9" s="319"/>
      <c r="CV9" s="319"/>
      <c r="CW9" s="319"/>
      <c r="CX9" s="319"/>
      <c r="CY9" s="319"/>
      <c r="CZ9" s="319"/>
      <c r="DA9" s="319"/>
      <c r="DB9" s="319"/>
      <c r="DC9" s="319"/>
      <c r="DD9" s="319"/>
      <c r="DE9" s="319"/>
    </row>
    <row r="10" spans="1:109" s="320" customFormat="1" x14ac:dyDescent="0.15">
      <c r="A10" s="319"/>
      <c r="B10" s="319"/>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19"/>
      <c r="AD10" s="319"/>
      <c r="AE10" s="319"/>
      <c r="AF10" s="319"/>
      <c r="AG10" s="319"/>
      <c r="AH10" s="319"/>
      <c r="AI10" s="319"/>
      <c r="AJ10" s="319"/>
      <c r="AK10" s="319"/>
      <c r="AL10" s="319"/>
      <c r="AM10" s="319"/>
      <c r="AN10" s="319"/>
      <c r="AO10" s="319"/>
      <c r="AP10" s="319"/>
      <c r="AQ10" s="319"/>
      <c r="AR10" s="319"/>
      <c r="AS10" s="319"/>
      <c r="AT10" s="319"/>
      <c r="AU10" s="319"/>
      <c r="AV10" s="319"/>
      <c r="AW10" s="319"/>
      <c r="AX10" s="319"/>
      <c r="AY10" s="319"/>
      <c r="AZ10" s="319"/>
      <c r="BA10" s="319"/>
      <c r="BB10" s="319"/>
      <c r="BC10" s="319"/>
      <c r="BD10" s="319"/>
      <c r="BE10" s="319"/>
      <c r="BF10" s="319"/>
      <c r="BG10" s="319"/>
      <c r="BH10" s="319"/>
      <c r="BI10" s="319"/>
      <c r="BJ10" s="319"/>
      <c r="BK10" s="319"/>
      <c r="BL10" s="319"/>
      <c r="BM10" s="319"/>
      <c r="BN10" s="319"/>
      <c r="BO10" s="319"/>
      <c r="BP10" s="319"/>
      <c r="BQ10" s="319"/>
      <c r="BR10" s="319"/>
      <c r="BS10" s="319"/>
      <c r="BT10" s="319"/>
      <c r="BU10" s="319"/>
      <c r="BV10" s="319"/>
      <c r="BW10" s="319"/>
      <c r="BX10" s="319"/>
      <c r="BY10" s="319"/>
      <c r="BZ10" s="319"/>
      <c r="CA10" s="319"/>
      <c r="CB10" s="319"/>
      <c r="CC10" s="319"/>
      <c r="CD10" s="319"/>
      <c r="CE10" s="319"/>
      <c r="CF10" s="319"/>
      <c r="CG10" s="319"/>
      <c r="CH10" s="319"/>
      <c r="CI10" s="319"/>
      <c r="CJ10" s="319"/>
      <c r="CK10" s="319"/>
      <c r="CL10" s="319"/>
      <c r="CM10" s="319"/>
      <c r="CN10" s="319"/>
      <c r="CO10" s="319"/>
      <c r="CP10" s="319"/>
      <c r="CQ10" s="319"/>
      <c r="CR10" s="319"/>
      <c r="CS10" s="319"/>
      <c r="CT10" s="319"/>
      <c r="CU10" s="319"/>
      <c r="CV10" s="319"/>
      <c r="CW10" s="319"/>
      <c r="CX10" s="319"/>
      <c r="CY10" s="319"/>
      <c r="CZ10" s="319"/>
      <c r="DA10" s="319"/>
      <c r="DB10" s="319"/>
      <c r="DC10" s="319"/>
      <c r="DD10" s="319"/>
      <c r="DE10" s="319"/>
    </row>
    <row r="11" spans="1:109" s="320" customFormat="1" x14ac:dyDescent="0.15">
      <c r="A11" s="319"/>
      <c r="B11" s="319"/>
      <c r="C11" s="319"/>
      <c r="D11" s="319"/>
      <c r="E11" s="319"/>
      <c r="F11" s="319"/>
      <c r="G11" s="319"/>
      <c r="H11" s="319"/>
      <c r="I11" s="319"/>
      <c r="J11" s="319"/>
      <c r="K11" s="319"/>
      <c r="L11" s="319"/>
      <c r="M11" s="319"/>
      <c r="N11" s="319"/>
      <c r="O11" s="319"/>
      <c r="P11" s="319"/>
      <c r="Q11" s="319"/>
      <c r="R11" s="319"/>
      <c r="S11" s="319"/>
      <c r="T11" s="319"/>
      <c r="U11" s="319"/>
      <c r="V11" s="319"/>
      <c r="W11" s="319"/>
      <c r="X11" s="319"/>
      <c r="Y11" s="319"/>
      <c r="Z11" s="319"/>
      <c r="AA11" s="319"/>
      <c r="AB11" s="319"/>
      <c r="AC11" s="319"/>
      <c r="AD11" s="319"/>
      <c r="AE11" s="319"/>
      <c r="AF11" s="319"/>
      <c r="AG11" s="319"/>
      <c r="AH11" s="319"/>
      <c r="AI11" s="319"/>
      <c r="AJ11" s="319"/>
      <c r="AK11" s="319"/>
      <c r="AL11" s="319"/>
      <c r="AM11" s="319"/>
      <c r="AN11" s="319"/>
      <c r="AO11" s="319"/>
      <c r="AP11" s="319"/>
      <c r="AQ11" s="319"/>
      <c r="AR11" s="319"/>
      <c r="AS11" s="319"/>
      <c r="AT11" s="319"/>
      <c r="AU11" s="319"/>
      <c r="AV11" s="319"/>
      <c r="AW11" s="319"/>
      <c r="AX11" s="319"/>
      <c r="AY11" s="319"/>
      <c r="AZ11" s="319"/>
      <c r="BA11" s="319"/>
      <c r="BB11" s="319"/>
      <c r="BC11" s="319"/>
      <c r="BD11" s="319"/>
      <c r="BE11" s="319"/>
      <c r="BF11" s="319"/>
      <c r="BG11" s="319"/>
      <c r="BH11" s="319"/>
      <c r="BI11" s="319"/>
      <c r="BJ11" s="319"/>
      <c r="BK11" s="319"/>
      <c r="BL11" s="319"/>
      <c r="BM11" s="319"/>
      <c r="BN11" s="319"/>
      <c r="BO11" s="319"/>
      <c r="BP11" s="319"/>
      <c r="BQ11" s="319"/>
      <c r="BR11" s="319"/>
      <c r="BS11" s="319"/>
      <c r="BT11" s="319"/>
      <c r="BU11" s="319"/>
      <c r="BV11" s="319"/>
      <c r="BW11" s="319"/>
      <c r="BX11" s="319"/>
      <c r="BY11" s="319"/>
      <c r="BZ11" s="319"/>
      <c r="CA11" s="319"/>
      <c r="CB11" s="319"/>
      <c r="CC11" s="319"/>
      <c r="CD11" s="319"/>
      <c r="CE11" s="319"/>
      <c r="CF11" s="319"/>
      <c r="CG11" s="319"/>
      <c r="CH11" s="319"/>
      <c r="CI11" s="319"/>
      <c r="CJ11" s="319"/>
      <c r="CK11" s="319"/>
      <c r="CL11" s="319"/>
      <c r="CM11" s="319"/>
      <c r="CN11" s="319"/>
      <c r="CO11" s="319"/>
      <c r="CP11" s="319"/>
      <c r="CQ11" s="319"/>
      <c r="CR11" s="319"/>
      <c r="CS11" s="319"/>
      <c r="CT11" s="319"/>
      <c r="CU11" s="319"/>
      <c r="CV11" s="319"/>
      <c r="CW11" s="319"/>
      <c r="CX11" s="319"/>
      <c r="CY11" s="319"/>
      <c r="CZ11" s="319"/>
      <c r="DA11" s="319"/>
      <c r="DB11" s="319"/>
      <c r="DC11" s="319"/>
      <c r="DD11" s="319"/>
      <c r="DE11" s="319"/>
    </row>
    <row r="12" spans="1:109" s="320" customFormat="1" x14ac:dyDescent="0.15">
      <c r="A12" s="319"/>
      <c r="B12" s="319"/>
      <c r="C12" s="319"/>
      <c r="D12" s="319"/>
      <c r="E12" s="319"/>
      <c r="F12" s="319"/>
      <c r="G12" s="319"/>
      <c r="H12" s="319"/>
      <c r="I12" s="319"/>
      <c r="J12" s="319"/>
      <c r="K12" s="319"/>
      <c r="L12" s="319"/>
      <c r="M12" s="319"/>
      <c r="N12" s="319"/>
      <c r="O12" s="319"/>
      <c r="P12" s="319"/>
      <c r="Q12" s="319"/>
      <c r="R12" s="319"/>
      <c r="S12" s="319"/>
      <c r="T12" s="319"/>
      <c r="U12" s="319"/>
      <c r="V12" s="319"/>
      <c r="W12" s="319"/>
      <c r="X12" s="319"/>
      <c r="Y12" s="319"/>
      <c r="Z12" s="319"/>
      <c r="AA12" s="319"/>
      <c r="AB12" s="319"/>
      <c r="AC12" s="319"/>
      <c r="AD12" s="319"/>
      <c r="AE12" s="319"/>
      <c r="AF12" s="319"/>
      <c r="AG12" s="319"/>
      <c r="AH12" s="319"/>
      <c r="AI12" s="319"/>
      <c r="AJ12" s="319"/>
      <c r="AK12" s="319"/>
      <c r="AL12" s="319"/>
      <c r="AM12" s="319"/>
      <c r="AN12" s="319"/>
      <c r="AO12" s="319"/>
      <c r="AP12" s="319"/>
      <c r="AQ12" s="319"/>
      <c r="AR12" s="319"/>
      <c r="AS12" s="319"/>
      <c r="AT12" s="319"/>
      <c r="AU12" s="319"/>
      <c r="AV12" s="319"/>
      <c r="AW12" s="319"/>
      <c r="AX12" s="319"/>
      <c r="AY12" s="319"/>
      <c r="AZ12" s="319"/>
      <c r="BA12" s="319"/>
      <c r="BB12" s="319"/>
      <c r="BC12" s="319"/>
      <c r="BD12" s="319"/>
      <c r="BE12" s="319"/>
      <c r="BF12" s="319"/>
      <c r="BG12" s="319"/>
      <c r="BH12" s="319"/>
      <c r="BI12" s="319"/>
      <c r="BJ12" s="319"/>
      <c r="BK12" s="319"/>
      <c r="BL12" s="319"/>
      <c r="BM12" s="319"/>
      <c r="BN12" s="319"/>
      <c r="BO12" s="319"/>
      <c r="BP12" s="319"/>
      <c r="BQ12" s="319"/>
      <c r="BR12" s="319"/>
      <c r="BS12" s="319"/>
      <c r="BT12" s="319"/>
      <c r="BU12" s="319"/>
      <c r="BV12" s="319"/>
      <c r="BW12" s="319"/>
      <c r="BX12" s="319"/>
      <c r="BY12" s="319"/>
      <c r="BZ12" s="319"/>
      <c r="CA12" s="319"/>
      <c r="CB12" s="319"/>
      <c r="CC12" s="319"/>
      <c r="CD12" s="319"/>
      <c r="CE12" s="319"/>
      <c r="CF12" s="319"/>
      <c r="CG12" s="319"/>
      <c r="CH12" s="319"/>
      <c r="CI12" s="319"/>
      <c r="CJ12" s="319"/>
      <c r="CK12" s="319"/>
      <c r="CL12" s="319"/>
      <c r="CM12" s="319"/>
      <c r="CN12" s="319"/>
      <c r="CO12" s="319"/>
      <c r="CP12" s="319"/>
      <c r="CQ12" s="319"/>
      <c r="CR12" s="319"/>
      <c r="CS12" s="319"/>
      <c r="CT12" s="319"/>
      <c r="CU12" s="319"/>
      <c r="CV12" s="319"/>
      <c r="CW12" s="319"/>
      <c r="CX12" s="319"/>
      <c r="CY12" s="319"/>
      <c r="CZ12" s="319"/>
      <c r="DA12" s="319"/>
      <c r="DB12" s="319"/>
      <c r="DC12" s="319"/>
      <c r="DD12" s="319"/>
      <c r="DE12" s="319"/>
    </row>
    <row r="13" spans="1:109" s="320" customFormat="1" x14ac:dyDescent="0.15">
      <c r="A13" s="319"/>
      <c r="B13" s="319"/>
      <c r="C13" s="319"/>
      <c r="D13" s="319"/>
      <c r="E13" s="319"/>
      <c r="F13" s="319"/>
      <c r="G13" s="319"/>
      <c r="H13" s="319"/>
      <c r="I13" s="319"/>
      <c r="J13" s="319"/>
      <c r="K13" s="319"/>
      <c r="L13" s="319"/>
      <c r="M13" s="319"/>
      <c r="N13" s="319"/>
      <c r="O13" s="319"/>
      <c r="P13" s="319"/>
      <c r="Q13" s="319"/>
      <c r="R13" s="319"/>
      <c r="S13" s="319"/>
      <c r="T13" s="319"/>
      <c r="U13" s="319"/>
      <c r="V13" s="319"/>
      <c r="W13" s="319"/>
      <c r="X13" s="319"/>
      <c r="Y13" s="319"/>
      <c r="Z13" s="319"/>
      <c r="AA13" s="319"/>
      <c r="AB13" s="319"/>
      <c r="AC13" s="319"/>
      <c r="AD13" s="319"/>
      <c r="AE13" s="319"/>
      <c r="AF13" s="319"/>
      <c r="AG13" s="319"/>
      <c r="AH13" s="319"/>
      <c r="AI13" s="319"/>
      <c r="AJ13" s="319"/>
      <c r="AK13" s="319"/>
      <c r="AL13" s="319"/>
      <c r="AM13" s="319"/>
      <c r="AN13" s="319"/>
      <c r="AO13" s="319"/>
      <c r="AP13" s="319"/>
      <c r="AQ13" s="319"/>
      <c r="AR13" s="319"/>
      <c r="AS13" s="319"/>
      <c r="AT13" s="319"/>
      <c r="AU13" s="319"/>
      <c r="AV13" s="319"/>
      <c r="AW13" s="319"/>
      <c r="AX13" s="319"/>
      <c r="AY13" s="319"/>
      <c r="AZ13" s="319"/>
      <c r="BA13" s="319"/>
      <c r="BB13" s="319"/>
      <c r="BC13" s="319"/>
      <c r="BD13" s="319"/>
      <c r="BE13" s="319"/>
      <c r="BF13" s="319"/>
      <c r="BG13" s="319"/>
      <c r="BH13" s="319"/>
      <c r="BI13" s="319"/>
      <c r="BJ13" s="319"/>
      <c r="BK13" s="319"/>
      <c r="BL13" s="319"/>
      <c r="BM13" s="319"/>
      <c r="BN13" s="319"/>
      <c r="BO13" s="319"/>
      <c r="BP13" s="319"/>
      <c r="BQ13" s="319"/>
      <c r="BR13" s="319"/>
      <c r="BS13" s="319"/>
      <c r="BT13" s="319"/>
      <c r="BU13" s="319"/>
      <c r="BV13" s="319"/>
      <c r="BW13" s="319"/>
      <c r="BX13" s="319"/>
      <c r="BY13" s="319"/>
      <c r="BZ13" s="319"/>
      <c r="CA13" s="319"/>
      <c r="CB13" s="319"/>
      <c r="CC13" s="319"/>
      <c r="CD13" s="319"/>
      <c r="CE13" s="319"/>
      <c r="CF13" s="319"/>
      <c r="CG13" s="319"/>
      <c r="CH13" s="319"/>
      <c r="CI13" s="319"/>
      <c r="CJ13" s="319"/>
      <c r="CK13" s="319"/>
      <c r="CL13" s="319"/>
      <c r="CM13" s="319"/>
      <c r="CN13" s="319"/>
      <c r="CO13" s="319"/>
      <c r="CP13" s="319"/>
      <c r="CQ13" s="319"/>
      <c r="CR13" s="319"/>
      <c r="CS13" s="319"/>
      <c r="CT13" s="319"/>
      <c r="CU13" s="319"/>
      <c r="CV13" s="319"/>
      <c r="CW13" s="319"/>
      <c r="CX13" s="319"/>
      <c r="CY13" s="319"/>
      <c r="CZ13" s="319"/>
      <c r="DA13" s="319"/>
      <c r="DB13" s="319"/>
      <c r="DC13" s="319"/>
      <c r="DD13" s="319"/>
      <c r="DE13" s="319"/>
    </row>
    <row r="14" spans="1:109" s="320" customFormat="1" x14ac:dyDescent="0.15">
      <c r="A14" s="319"/>
      <c r="B14" s="319"/>
      <c r="C14" s="319"/>
      <c r="D14" s="319"/>
      <c r="E14" s="319"/>
      <c r="F14" s="319"/>
      <c r="G14" s="319"/>
      <c r="H14" s="319"/>
      <c r="I14" s="319"/>
      <c r="J14" s="319"/>
      <c r="K14" s="319"/>
      <c r="L14" s="319"/>
      <c r="M14" s="319"/>
      <c r="N14" s="319"/>
      <c r="O14" s="319"/>
      <c r="P14" s="319"/>
      <c r="Q14" s="319"/>
      <c r="R14" s="319"/>
      <c r="S14" s="319"/>
      <c r="T14" s="319"/>
      <c r="U14" s="319"/>
      <c r="V14" s="319"/>
      <c r="W14" s="319"/>
      <c r="X14" s="319"/>
      <c r="Y14" s="319"/>
      <c r="Z14" s="319"/>
      <c r="AA14" s="319"/>
      <c r="AB14" s="319"/>
      <c r="AC14" s="319"/>
      <c r="AD14" s="319"/>
      <c r="AE14" s="319"/>
      <c r="AF14" s="319"/>
      <c r="AG14" s="319"/>
      <c r="AH14" s="319"/>
      <c r="AI14" s="319"/>
      <c r="AJ14" s="319"/>
      <c r="AK14" s="319"/>
      <c r="AL14" s="319"/>
      <c r="AM14" s="319"/>
      <c r="AN14" s="319"/>
      <c r="AO14" s="319"/>
      <c r="AP14" s="319"/>
      <c r="AQ14" s="319"/>
      <c r="AR14" s="319"/>
      <c r="AS14" s="319"/>
      <c r="AT14" s="319"/>
      <c r="AU14" s="319"/>
      <c r="AV14" s="319"/>
      <c r="AW14" s="319"/>
      <c r="AX14" s="319"/>
      <c r="AY14" s="319"/>
      <c r="AZ14" s="319"/>
      <c r="BA14" s="319"/>
      <c r="BB14" s="319"/>
      <c r="BC14" s="319"/>
      <c r="BD14" s="319"/>
      <c r="BE14" s="319"/>
      <c r="BF14" s="319"/>
      <c r="BG14" s="319"/>
      <c r="BH14" s="319"/>
      <c r="BI14" s="319"/>
      <c r="BJ14" s="319"/>
      <c r="BK14" s="319"/>
      <c r="BL14" s="319"/>
      <c r="BM14" s="319"/>
      <c r="BN14" s="319"/>
      <c r="BO14" s="319"/>
      <c r="BP14" s="319"/>
      <c r="BQ14" s="319"/>
      <c r="BR14" s="319"/>
      <c r="BS14" s="319"/>
      <c r="BT14" s="319"/>
      <c r="BU14" s="319"/>
      <c r="BV14" s="319"/>
      <c r="BW14" s="319"/>
      <c r="BX14" s="319"/>
      <c r="BY14" s="319"/>
      <c r="BZ14" s="319"/>
      <c r="CA14" s="319"/>
      <c r="CB14" s="319"/>
      <c r="CC14" s="319"/>
      <c r="CD14" s="319"/>
      <c r="CE14" s="319"/>
      <c r="CF14" s="319"/>
      <c r="CG14" s="319"/>
      <c r="CH14" s="319"/>
      <c r="CI14" s="319"/>
      <c r="CJ14" s="319"/>
      <c r="CK14" s="319"/>
      <c r="CL14" s="319"/>
      <c r="CM14" s="319"/>
      <c r="CN14" s="319"/>
      <c r="CO14" s="319"/>
      <c r="CP14" s="319"/>
      <c r="CQ14" s="319"/>
      <c r="CR14" s="319"/>
      <c r="CS14" s="319"/>
      <c r="CT14" s="319"/>
      <c r="CU14" s="319"/>
      <c r="CV14" s="319"/>
      <c r="CW14" s="319"/>
      <c r="CX14" s="319"/>
      <c r="CY14" s="319"/>
      <c r="CZ14" s="319"/>
      <c r="DA14" s="319"/>
      <c r="DB14" s="319"/>
      <c r="DC14" s="319"/>
      <c r="DD14" s="319"/>
      <c r="DE14" s="319"/>
    </row>
    <row r="15" spans="1:109" s="320" customFormat="1" x14ac:dyDescent="0.15">
      <c r="A15" s="318"/>
      <c r="B15" s="319"/>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c r="AK15" s="319"/>
      <c r="AL15" s="319"/>
      <c r="AM15" s="319"/>
      <c r="AN15" s="319"/>
      <c r="AO15" s="319"/>
      <c r="AP15" s="319"/>
      <c r="AQ15" s="319"/>
      <c r="AR15" s="319"/>
      <c r="AS15" s="319"/>
      <c r="AT15" s="319"/>
      <c r="AU15" s="319"/>
      <c r="AV15" s="319"/>
      <c r="AW15" s="319"/>
      <c r="AX15" s="319"/>
      <c r="AY15" s="319"/>
      <c r="AZ15" s="319"/>
      <c r="BA15" s="319"/>
      <c r="BB15" s="319"/>
      <c r="BC15" s="319"/>
      <c r="BD15" s="319"/>
      <c r="BE15" s="319"/>
      <c r="BF15" s="319"/>
      <c r="BG15" s="319"/>
      <c r="BH15" s="319"/>
      <c r="BI15" s="319"/>
      <c r="BJ15" s="319"/>
      <c r="BK15" s="319"/>
      <c r="BL15" s="319"/>
      <c r="BM15" s="319"/>
      <c r="BN15" s="319"/>
      <c r="BO15" s="319"/>
      <c r="BP15" s="319"/>
      <c r="BQ15" s="319"/>
      <c r="BR15" s="319"/>
      <c r="BS15" s="319"/>
      <c r="BT15" s="319"/>
      <c r="BU15" s="319"/>
      <c r="BV15" s="319"/>
      <c r="BW15" s="319"/>
      <c r="BX15" s="319"/>
      <c r="BY15" s="319"/>
      <c r="BZ15" s="319"/>
      <c r="CA15" s="319"/>
      <c r="CB15" s="319"/>
      <c r="CC15" s="319"/>
      <c r="CD15" s="319"/>
      <c r="CE15" s="319"/>
      <c r="CF15" s="319"/>
      <c r="CG15" s="319"/>
      <c r="CH15" s="319"/>
      <c r="CI15" s="319"/>
      <c r="CJ15" s="319"/>
      <c r="CK15" s="319"/>
      <c r="CL15" s="319"/>
      <c r="CM15" s="319"/>
      <c r="CN15" s="319"/>
      <c r="CO15" s="319"/>
      <c r="CP15" s="319"/>
      <c r="CQ15" s="319"/>
      <c r="CR15" s="319"/>
      <c r="CS15" s="319"/>
      <c r="CT15" s="319"/>
      <c r="CU15" s="319"/>
      <c r="CV15" s="319"/>
      <c r="CW15" s="319"/>
      <c r="CX15" s="319"/>
      <c r="CY15" s="319"/>
      <c r="CZ15" s="319"/>
      <c r="DA15" s="319"/>
      <c r="DB15" s="319"/>
      <c r="DC15" s="319"/>
      <c r="DD15" s="319"/>
      <c r="DE15" s="319"/>
    </row>
    <row r="16" spans="1:109" s="320" customFormat="1" x14ac:dyDescent="0.15">
      <c r="A16" s="318"/>
      <c r="B16" s="319"/>
      <c r="C16" s="319"/>
      <c r="D16" s="319"/>
      <c r="E16" s="319"/>
      <c r="F16" s="319"/>
      <c r="G16" s="319"/>
      <c r="H16" s="319"/>
      <c r="I16" s="319"/>
      <c r="J16" s="319"/>
      <c r="K16" s="319"/>
      <c r="L16" s="319"/>
      <c r="M16" s="319"/>
      <c r="N16" s="319"/>
      <c r="O16" s="319"/>
      <c r="P16" s="319"/>
      <c r="Q16" s="319"/>
      <c r="R16" s="319"/>
      <c r="S16" s="319"/>
      <c r="T16" s="319"/>
      <c r="U16" s="319"/>
      <c r="V16" s="319"/>
      <c r="W16" s="319"/>
      <c r="X16" s="319"/>
      <c r="Y16" s="319"/>
      <c r="Z16" s="319"/>
      <c r="AA16" s="319"/>
      <c r="AB16" s="319"/>
      <c r="AC16" s="319"/>
      <c r="AD16" s="319"/>
      <c r="AE16" s="319"/>
      <c r="AF16" s="319"/>
      <c r="AG16" s="319"/>
      <c r="AH16" s="319"/>
      <c r="AI16" s="319"/>
      <c r="AJ16" s="319"/>
      <c r="AK16" s="319"/>
      <c r="AL16" s="319"/>
      <c r="AM16" s="319"/>
      <c r="AN16" s="319"/>
      <c r="AO16" s="319"/>
      <c r="AP16" s="319"/>
      <c r="AQ16" s="319"/>
      <c r="AR16" s="319"/>
      <c r="AS16" s="319"/>
      <c r="AT16" s="319"/>
      <c r="AU16" s="319"/>
      <c r="AV16" s="319"/>
      <c r="AW16" s="319"/>
      <c r="AX16" s="319"/>
      <c r="AY16" s="319"/>
      <c r="AZ16" s="319"/>
      <c r="BA16" s="319"/>
      <c r="BB16" s="319"/>
      <c r="BC16" s="319"/>
      <c r="BD16" s="319"/>
      <c r="BE16" s="319"/>
      <c r="BF16" s="319"/>
      <c r="BG16" s="319"/>
      <c r="BH16" s="319"/>
      <c r="BI16" s="319"/>
      <c r="BJ16" s="319"/>
      <c r="BK16" s="319"/>
      <c r="BL16" s="319"/>
      <c r="BM16" s="319"/>
      <c r="BN16" s="319"/>
      <c r="BO16" s="319"/>
      <c r="BP16" s="319"/>
      <c r="BQ16" s="319"/>
      <c r="BR16" s="319"/>
      <c r="BS16" s="319"/>
      <c r="BT16" s="319"/>
      <c r="BU16" s="319"/>
      <c r="BV16" s="319"/>
      <c r="BW16" s="319"/>
      <c r="BX16" s="319"/>
      <c r="BY16" s="319"/>
      <c r="BZ16" s="319"/>
      <c r="CA16" s="319"/>
      <c r="CB16" s="319"/>
      <c r="CC16" s="319"/>
      <c r="CD16" s="319"/>
      <c r="CE16" s="319"/>
      <c r="CF16" s="319"/>
      <c r="CG16" s="319"/>
      <c r="CH16" s="319"/>
      <c r="CI16" s="319"/>
      <c r="CJ16" s="319"/>
      <c r="CK16" s="319"/>
      <c r="CL16" s="319"/>
      <c r="CM16" s="319"/>
      <c r="CN16" s="319"/>
      <c r="CO16" s="319"/>
      <c r="CP16" s="319"/>
      <c r="CQ16" s="319"/>
      <c r="CR16" s="319"/>
      <c r="CS16" s="319"/>
      <c r="CT16" s="319"/>
      <c r="CU16" s="319"/>
      <c r="CV16" s="319"/>
      <c r="CW16" s="319"/>
      <c r="CX16" s="319"/>
      <c r="CY16" s="319"/>
      <c r="CZ16" s="319"/>
      <c r="DA16" s="319"/>
      <c r="DB16" s="319"/>
      <c r="DC16" s="319"/>
      <c r="DD16" s="319"/>
      <c r="DE16" s="319"/>
    </row>
    <row r="17" spans="1:109" s="320" customFormat="1" x14ac:dyDescent="0.15">
      <c r="A17" s="318"/>
      <c r="B17" s="319"/>
      <c r="C17" s="319"/>
      <c r="D17" s="319"/>
      <c r="E17" s="319"/>
      <c r="F17" s="319"/>
      <c r="G17" s="319"/>
      <c r="H17" s="319"/>
      <c r="I17" s="319"/>
      <c r="J17" s="319"/>
      <c r="K17" s="319"/>
      <c r="L17" s="319"/>
      <c r="M17" s="319"/>
      <c r="N17" s="319"/>
      <c r="O17" s="319"/>
      <c r="P17" s="319"/>
      <c r="Q17" s="319"/>
      <c r="R17" s="319"/>
      <c r="S17" s="319"/>
      <c r="T17" s="319"/>
      <c r="U17" s="319"/>
      <c r="V17" s="319"/>
      <c r="W17" s="319"/>
      <c r="X17" s="319"/>
      <c r="Y17" s="319"/>
      <c r="Z17" s="319"/>
      <c r="AA17" s="319"/>
      <c r="AB17" s="319"/>
      <c r="AC17" s="319"/>
      <c r="AD17" s="319"/>
      <c r="AE17" s="319"/>
      <c r="AF17" s="319"/>
      <c r="AG17" s="319"/>
      <c r="AH17" s="319"/>
      <c r="AI17" s="319"/>
      <c r="AJ17" s="319"/>
      <c r="AK17" s="319"/>
      <c r="AL17" s="319"/>
      <c r="AM17" s="319"/>
      <c r="AN17" s="319"/>
      <c r="AO17" s="319"/>
      <c r="AP17" s="319"/>
      <c r="AQ17" s="319"/>
      <c r="AR17" s="319"/>
      <c r="AS17" s="319"/>
      <c r="AT17" s="319"/>
      <c r="AU17" s="319"/>
      <c r="AV17" s="319"/>
      <c r="AW17" s="319"/>
      <c r="AX17" s="319"/>
      <c r="AY17" s="319"/>
      <c r="AZ17" s="319"/>
      <c r="BA17" s="319"/>
      <c r="BB17" s="319"/>
      <c r="BC17" s="319"/>
      <c r="BD17" s="319"/>
      <c r="BE17" s="319"/>
      <c r="BF17" s="319"/>
      <c r="BG17" s="319"/>
      <c r="BH17" s="319"/>
      <c r="BI17" s="319"/>
      <c r="BJ17" s="319"/>
      <c r="BK17" s="319"/>
      <c r="BL17" s="319"/>
      <c r="BM17" s="319"/>
      <c r="BN17" s="319"/>
      <c r="BO17" s="319"/>
      <c r="BP17" s="319"/>
      <c r="BQ17" s="319"/>
      <c r="BR17" s="319"/>
      <c r="BS17" s="319"/>
      <c r="BT17" s="319"/>
      <c r="BU17" s="319"/>
      <c r="BV17" s="319"/>
      <c r="BW17" s="319"/>
      <c r="BX17" s="319"/>
      <c r="BY17" s="319"/>
      <c r="BZ17" s="319"/>
      <c r="CA17" s="319"/>
      <c r="CB17" s="319"/>
      <c r="CC17" s="319"/>
      <c r="CD17" s="319"/>
      <c r="CE17" s="319"/>
      <c r="CF17" s="319"/>
      <c r="CG17" s="319"/>
      <c r="CH17" s="319"/>
      <c r="CI17" s="319"/>
      <c r="CJ17" s="319"/>
      <c r="CK17" s="319"/>
      <c r="CL17" s="319"/>
      <c r="CM17" s="319"/>
      <c r="CN17" s="319"/>
      <c r="CO17" s="319"/>
      <c r="CP17" s="319"/>
      <c r="CQ17" s="319"/>
      <c r="CR17" s="319"/>
      <c r="CS17" s="319"/>
      <c r="CT17" s="319"/>
      <c r="CU17" s="319"/>
      <c r="CV17" s="319"/>
      <c r="CW17" s="319"/>
      <c r="CX17" s="319"/>
      <c r="CY17" s="319"/>
      <c r="CZ17" s="319"/>
      <c r="DA17" s="319"/>
      <c r="DB17" s="319"/>
      <c r="DC17" s="319"/>
      <c r="DD17" s="319"/>
      <c r="DE17" s="319"/>
    </row>
    <row r="18" spans="1:109" s="320" customFormat="1" x14ac:dyDescent="0.15">
      <c r="A18" s="318"/>
      <c r="B18" s="319"/>
      <c r="C18" s="319"/>
      <c r="D18" s="319"/>
      <c r="E18" s="319"/>
      <c r="F18" s="319"/>
      <c r="G18" s="319"/>
      <c r="H18" s="319"/>
      <c r="I18" s="319"/>
      <c r="J18" s="319"/>
      <c r="K18" s="319"/>
      <c r="L18" s="319"/>
      <c r="M18" s="319"/>
      <c r="N18" s="319"/>
      <c r="O18" s="319"/>
      <c r="P18" s="319"/>
      <c r="Q18" s="319"/>
      <c r="R18" s="319"/>
      <c r="S18" s="319"/>
      <c r="T18" s="319"/>
      <c r="U18" s="319"/>
      <c r="V18" s="319"/>
      <c r="W18" s="319"/>
      <c r="X18" s="319"/>
      <c r="Y18" s="319"/>
      <c r="Z18" s="319"/>
      <c r="AA18" s="319"/>
      <c r="AB18" s="319"/>
      <c r="AC18" s="319"/>
      <c r="AD18" s="319"/>
      <c r="AE18" s="319"/>
      <c r="AF18" s="319"/>
      <c r="AG18" s="319"/>
      <c r="AH18" s="319"/>
      <c r="AI18" s="319"/>
      <c r="AJ18" s="319"/>
      <c r="AK18" s="319"/>
      <c r="AL18" s="319"/>
      <c r="AM18" s="319"/>
      <c r="AN18" s="319"/>
      <c r="AO18" s="319"/>
      <c r="AP18" s="319"/>
      <c r="AQ18" s="319"/>
      <c r="AR18" s="319"/>
      <c r="AS18" s="319"/>
      <c r="AT18" s="319"/>
      <c r="AU18" s="319"/>
      <c r="AV18" s="319"/>
      <c r="AW18" s="319"/>
      <c r="AX18" s="319"/>
      <c r="AY18" s="319"/>
      <c r="AZ18" s="319"/>
      <c r="BA18" s="319"/>
      <c r="BB18" s="319"/>
      <c r="BC18" s="319"/>
      <c r="BD18" s="319"/>
      <c r="BE18" s="319"/>
      <c r="BF18" s="319"/>
      <c r="BG18" s="319"/>
      <c r="BH18" s="319"/>
      <c r="BI18" s="319"/>
      <c r="BJ18" s="319"/>
      <c r="BK18" s="319"/>
      <c r="BL18" s="319"/>
      <c r="BM18" s="319"/>
      <c r="BN18" s="319"/>
      <c r="BO18" s="319"/>
      <c r="BP18" s="319"/>
      <c r="BQ18" s="319"/>
      <c r="BR18" s="319"/>
      <c r="BS18" s="319"/>
      <c r="BT18" s="319"/>
      <c r="BU18" s="319"/>
      <c r="BV18" s="319"/>
      <c r="BW18" s="319"/>
      <c r="BX18" s="319"/>
      <c r="BY18" s="319"/>
      <c r="BZ18" s="319"/>
      <c r="CA18" s="319"/>
      <c r="CB18" s="319"/>
      <c r="CC18" s="319"/>
      <c r="CD18" s="319"/>
      <c r="CE18" s="319"/>
      <c r="CF18" s="319"/>
      <c r="CG18" s="319"/>
      <c r="CH18" s="319"/>
      <c r="CI18" s="319"/>
      <c r="CJ18" s="319"/>
      <c r="CK18" s="319"/>
      <c r="CL18" s="319"/>
      <c r="CM18" s="319"/>
      <c r="CN18" s="319"/>
      <c r="CO18" s="319"/>
      <c r="CP18" s="319"/>
      <c r="CQ18" s="319"/>
      <c r="CR18" s="319"/>
      <c r="CS18" s="319"/>
      <c r="CT18" s="319"/>
      <c r="CU18" s="319"/>
      <c r="CV18" s="319"/>
      <c r="CW18" s="319"/>
      <c r="CX18" s="319"/>
      <c r="CY18" s="319"/>
      <c r="CZ18" s="319"/>
      <c r="DA18" s="319"/>
      <c r="DB18" s="319"/>
      <c r="DC18" s="319"/>
      <c r="DD18" s="319"/>
      <c r="DE18" s="319"/>
    </row>
    <row r="19" spans="1:109" x14ac:dyDescent="0.15">
      <c r="DD19" s="318"/>
      <c r="DE19" s="318"/>
    </row>
    <row r="20" spans="1:109" x14ac:dyDescent="0.15">
      <c r="DD20" s="318"/>
      <c r="DE20" s="318"/>
    </row>
    <row r="21" spans="1:109" ht="17.25" customHeight="1" x14ac:dyDescent="0.15">
      <c r="B21" s="321"/>
      <c r="C21" s="322"/>
      <c r="D21" s="322"/>
      <c r="E21" s="322"/>
      <c r="F21" s="322"/>
      <c r="G21" s="322"/>
      <c r="H21" s="322"/>
      <c r="I21" s="322"/>
      <c r="J21" s="322"/>
      <c r="K21" s="322"/>
      <c r="L21" s="322"/>
      <c r="M21" s="322"/>
      <c r="N21" s="323"/>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322"/>
      <c r="AM21" s="322"/>
      <c r="AN21" s="322"/>
      <c r="AO21" s="322"/>
      <c r="AP21" s="322"/>
      <c r="AQ21" s="322"/>
      <c r="AR21" s="322"/>
      <c r="AS21" s="322"/>
      <c r="AT21" s="323"/>
      <c r="AU21" s="322"/>
      <c r="AV21" s="322"/>
      <c r="AW21" s="322"/>
      <c r="AX21" s="322"/>
      <c r="AY21" s="322"/>
      <c r="AZ21" s="322"/>
      <c r="BA21" s="322"/>
      <c r="BB21" s="322"/>
      <c r="BC21" s="322"/>
      <c r="BD21" s="322"/>
      <c r="BE21" s="322"/>
      <c r="BF21" s="323"/>
      <c r="BG21" s="322"/>
      <c r="BH21" s="322"/>
      <c r="BI21" s="322"/>
      <c r="BJ21" s="322"/>
      <c r="BK21" s="322"/>
      <c r="BL21" s="322"/>
      <c r="BM21" s="322"/>
      <c r="BN21" s="322"/>
      <c r="BO21" s="322"/>
      <c r="BP21" s="322"/>
      <c r="BQ21" s="322"/>
      <c r="BR21" s="323"/>
      <c r="BS21" s="322"/>
      <c r="BT21" s="322"/>
      <c r="BU21" s="322"/>
      <c r="BV21" s="322"/>
      <c r="BW21" s="322"/>
      <c r="BX21" s="322"/>
      <c r="BY21" s="322"/>
      <c r="BZ21" s="322"/>
      <c r="CA21" s="322"/>
      <c r="CB21" s="322"/>
      <c r="CC21" s="322"/>
      <c r="CD21" s="323"/>
      <c r="CE21" s="322"/>
      <c r="CF21" s="322"/>
      <c r="CG21" s="322"/>
      <c r="CH21" s="322"/>
      <c r="CI21" s="322"/>
      <c r="CJ21" s="322"/>
      <c r="CK21" s="322"/>
      <c r="CL21" s="322"/>
      <c r="CM21" s="322"/>
      <c r="CN21" s="322"/>
      <c r="CO21" s="322"/>
      <c r="CP21" s="323"/>
      <c r="CQ21" s="322"/>
      <c r="CR21" s="322"/>
      <c r="CS21" s="322"/>
      <c r="CT21" s="322"/>
      <c r="CU21" s="322"/>
      <c r="CV21" s="322"/>
      <c r="CW21" s="322"/>
      <c r="CX21" s="322"/>
      <c r="CY21" s="322"/>
      <c r="CZ21" s="322"/>
      <c r="DA21" s="322"/>
      <c r="DB21" s="323"/>
      <c r="DC21" s="322"/>
      <c r="DD21" s="324"/>
      <c r="DE21" s="318"/>
    </row>
    <row r="22" spans="1:109" ht="17.25" customHeight="1" x14ac:dyDescent="0.15">
      <c r="B22" s="325"/>
    </row>
    <row r="23" spans="1:109" x14ac:dyDescent="0.15">
      <c r="B23" s="325"/>
    </row>
    <row r="24" spans="1:109" x14ac:dyDescent="0.15">
      <c r="B24" s="325"/>
    </row>
    <row r="25" spans="1:109" x14ac:dyDescent="0.15">
      <c r="B25" s="325"/>
    </row>
    <row r="26" spans="1:109" x14ac:dyDescent="0.15">
      <c r="B26" s="325"/>
    </row>
    <row r="27" spans="1:109" x14ac:dyDescent="0.15">
      <c r="B27" s="325"/>
    </row>
    <row r="28" spans="1:109" x14ac:dyDescent="0.15">
      <c r="B28" s="325"/>
    </row>
    <row r="29" spans="1:109" x14ac:dyDescent="0.15">
      <c r="B29" s="325"/>
    </row>
    <row r="30" spans="1:109" x14ac:dyDescent="0.15">
      <c r="B30" s="325"/>
    </row>
    <row r="31" spans="1:109" x14ac:dyDescent="0.15">
      <c r="B31" s="325"/>
    </row>
    <row r="32" spans="1:109" x14ac:dyDescent="0.15">
      <c r="B32" s="325"/>
    </row>
    <row r="33" spans="2:109" x14ac:dyDescent="0.15">
      <c r="B33" s="325"/>
    </row>
    <row r="34" spans="2:109" x14ac:dyDescent="0.15">
      <c r="B34" s="325"/>
    </row>
    <row r="35" spans="2:109" x14ac:dyDescent="0.15">
      <c r="B35" s="325"/>
    </row>
    <row r="36" spans="2:109" x14ac:dyDescent="0.15">
      <c r="B36" s="325"/>
    </row>
    <row r="37" spans="2:109" x14ac:dyDescent="0.15">
      <c r="B37" s="325"/>
    </row>
    <row r="38" spans="2:109" x14ac:dyDescent="0.15">
      <c r="B38" s="325"/>
    </row>
    <row r="39" spans="2:109" x14ac:dyDescent="0.15">
      <c r="B39" s="327"/>
      <c r="C39" s="328"/>
      <c r="D39" s="328"/>
      <c r="E39" s="328"/>
      <c r="F39" s="328"/>
      <c r="G39" s="328"/>
      <c r="H39" s="328"/>
      <c r="I39" s="328"/>
      <c r="J39" s="328"/>
      <c r="K39" s="328"/>
      <c r="L39" s="328"/>
      <c r="M39" s="328"/>
      <c r="N39" s="328"/>
      <c r="O39" s="328"/>
      <c r="P39" s="328"/>
      <c r="Q39" s="328"/>
      <c r="R39" s="328"/>
      <c r="S39" s="328"/>
      <c r="T39" s="328"/>
      <c r="U39" s="328"/>
      <c r="V39" s="328"/>
      <c r="W39" s="328"/>
      <c r="X39" s="328"/>
      <c r="Y39" s="328"/>
      <c r="Z39" s="328"/>
      <c r="AA39" s="328"/>
      <c r="AB39" s="328"/>
      <c r="AC39" s="328"/>
      <c r="AD39" s="328"/>
      <c r="AE39" s="328"/>
      <c r="AF39" s="328"/>
      <c r="AG39" s="328"/>
      <c r="AH39" s="328"/>
      <c r="AI39" s="328"/>
      <c r="AJ39" s="328"/>
      <c r="AK39" s="328"/>
      <c r="AL39" s="328"/>
      <c r="AM39" s="328"/>
      <c r="AN39" s="328"/>
      <c r="AO39" s="328"/>
      <c r="AP39" s="328"/>
      <c r="AQ39" s="328"/>
      <c r="AR39" s="328"/>
      <c r="AS39" s="328"/>
      <c r="AT39" s="328"/>
      <c r="AU39" s="328"/>
      <c r="AV39" s="328"/>
      <c r="AW39" s="328"/>
      <c r="AX39" s="328"/>
      <c r="AY39" s="328"/>
      <c r="AZ39" s="328"/>
      <c r="BA39" s="328"/>
      <c r="BB39" s="328"/>
      <c r="BC39" s="328"/>
      <c r="BD39" s="328"/>
      <c r="BE39" s="328"/>
      <c r="BF39" s="328"/>
      <c r="BG39" s="328"/>
      <c r="BH39" s="328"/>
      <c r="BI39" s="328"/>
      <c r="BJ39" s="328"/>
      <c r="BK39" s="328"/>
      <c r="BL39" s="328"/>
      <c r="BM39" s="328"/>
      <c r="BN39" s="328"/>
      <c r="BO39" s="328"/>
      <c r="BP39" s="328"/>
      <c r="BQ39" s="328"/>
      <c r="BR39" s="328"/>
      <c r="BS39" s="328"/>
      <c r="BT39" s="328"/>
      <c r="BU39" s="328"/>
      <c r="BV39" s="328"/>
      <c r="BW39" s="328"/>
      <c r="BX39" s="328"/>
      <c r="BY39" s="328"/>
      <c r="BZ39" s="328"/>
      <c r="CA39" s="328"/>
      <c r="CB39" s="328"/>
      <c r="CC39" s="328"/>
      <c r="CD39" s="328"/>
      <c r="CE39" s="328"/>
      <c r="CF39" s="328"/>
      <c r="CG39" s="328"/>
      <c r="CH39" s="328"/>
      <c r="CI39" s="328"/>
      <c r="CJ39" s="328"/>
      <c r="CK39" s="328"/>
      <c r="CL39" s="328"/>
      <c r="CM39" s="328"/>
      <c r="CN39" s="328"/>
      <c r="CO39" s="328"/>
      <c r="CP39" s="328"/>
      <c r="CQ39" s="328"/>
      <c r="CR39" s="328"/>
      <c r="CS39" s="328"/>
      <c r="CT39" s="328"/>
      <c r="CU39" s="328"/>
      <c r="CV39" s="328"/>
      <c r="CW39" s="328"/>
      <c r="CX39" s="328"/>
      <c r="CY39" s="328"/>
      <c r="CZ39" s="328"/>
      <c r="DA39" s="328"/>
      <c r="DB39" s="328"/>
      <c r="DC39" s="328"/>
      <c r="DD39" s="329"/>
    </row>
    <row r="40" spans="2:109" x14ac:dyDescent="0.15">
      <c r="B40" s="330"/>
      <c r="DD40" s="330"/>
      <c r="DE40" s="318"/>
    </row>
    <row r="41" spans="2:109" ht="17.25" x14ac:dyDescent="0.15">
      <c r="B41" s="331" t="s">
        <v>530</v>
      </c>
      <c r="C41" s="322"/>
      <c r="D41" s="322"/>
      <c r="E41" s="322"/>
      <c r="F41" s="322"/>
      <c r="G41" s="322"/>
      <c r="H41" s="322"/>
      <c r="I41" s="322"/>
      <c r="J41" s="322"/>
      <c r="K41" s="322"/>
      <c r="L41" s="322"/>
      <c r="M41" s="322"/>
      <c r="N41" s="322"/>
      <c r="O41" s="322"/>
      <c r="P41" s="322"/>
      <c r="Q41" s="322"/>
      <c r="R41" s="322"/>
      <c r="S41" s="322"/>
      <c r="T41" s="322"/>
      <c r="U41" s="322"/>
      <c r="V41" s="322"/>
      <c r="W41" s="322"/>
      <c r="X41" s="322"/>
      <c r="Y41" s="322"/>
      <c r="Z41" s="322"/>
      <c r="AA41" s="322"/>
      <c r="AB41" s="322"/>
      <c r="AC41" s="322"/>
      <c r="AD41" s="322"/>
      <c r="AE41" s="322"/>
      <c r="AF41" s="322"/>
      <c r="AG41" s="322"/>
      <c r="AH41" s="322"/>
      <c r="AI41" s="322"/>
      <c r="AJ41" s="322"/>
      <c r="AK41" s="322"/>
      <c r="AL41" s="322"/>
      <c r="AM41" s="322"/>
      <c r="AN41" s="322"/>
      <c r="AO41" s="322"/>
      <c r="AP41" s="322"/>
      <c r="AQ41" s="322"/>
      <c r="AR41" s="322"/>
      <c r="AS41" s="322"/>
      <c r="AT41" s="322"/>
      <c r="AU41" s="322"/>
      <c r="AV41" s="322"/>
      <c r="AW41" s="322"/>
      <c r="AX41" s="322"/>
      <c r="AY41" s="322"/>
      <c r="AZ41" s="322"/>
      <c r="BA41" s="322"/>
      <c r="BB41" s="322"/>
      <c r="BC41" s="322"/>
      <c r="BD41" s="322"/>
      <c r="BE41" s="322"/>
      <c r="BF41" s="322"/>
      <c r="BG41" s="322"/>
      <c r="BH41" s="322"/>
      <c r="BI41" s="322"/>
      <c r="BJ41" s="322"/>
      <c r="BK41" s="322"/>
      <c r="BL41" s="322"/>
      <c r="BM41" s="322"/>
      <c r="BN41" s="322"/>
      <c r="BO41" s="322"/>
      <c r="BP41" s="322"/>
      <c r="BQ41" s="322"/>
      <c r="BR41" s="322"/>
      <c r="BS41" s="322"/>
      <c r="BT41" s="322"/>
      <c r="BU41" s="322"/>
      <c r="BV41" s="322"/>
      <c r="BW41" s="322"/>
      <c r="BX41" s="322"/>
      <c r="BY41" s="322"/>
      <c r="BZ41" s="322"/>
      <c r="CA41" s="322"/>
      <c r="CB41" s="322"/>
      <c r="CC41" s="322"/>
      <c r="CD41" s="322"/>
      <c r="CE41" s="322"/>
      <c r="CF41" s="322"/>
      <c r="CG41" s="322"/>
      <c r="CH41" s="322"/>
      <c r="CI41" s="322"/>
      <c r="CJ41" s="322"/>
      <c r="CK41" s="322"/>
      <c r="CL41" s="322"/>
      <c r="CM41" s="322"/>
      <c r="CN41" s="322"/>
      <c r="CO41" s="322"/>
      <c r="CP41" s="322"/>
      <c r="CQ41" s="322"/>
      <c r="CR41" s="322"/>
      <c r="CS41" s="322"/>
      <c r="CT41" s="322"/>
      <c r="CU41" s="322"/>
      <c r="CV41" s="322"/>
      <c r="CW41" s="322"/>
      <c r="CX41" s="322"/>
      <c r="CY41" s="322"/>
      <c r="CZ41" s="322"/>
      <c r="DA41" s="322"/>
      <c r="DB41" s="322"/>
      <c r="DC41" s="322"/>
      <c r="DD41" s="324"/>
    </row>
    <row r="42" spans="2:109" x14ac:dyDescent="0.15">
      <c r="B42" s="325"/>
      <c r="G42" s="332"/>
      <c r="I42" s="333"/>
      <c r="J42" s="333"/>
      <c r="K42" s="333"/>
      <c r="AM42" s="332"/>
      <c r="AN42" s="332" t="s">
        <v>531</v>
      </c>
      <c r="AP42" s="333"/>
      <c r="AQ42" s="333"/>
      <c r="AR42" s="333"/>
      <c r="AY42" s="332"/>
      <c r="BA42" s="333"/>
      <c r="BB42" s="333"/>
      <c r="BC42" s="333"/>
      <c r="BK42" s="332"/>
      <c r="BM42" s="333"/>
      <c r="BN42" s="333"/>
      <c r="BO42" s="333"/>
      <c r="BW42" s="332"/>
      <c r="BY42" s="333"/>
      <c r="BZ42" s="333"/>
      <c r="CA42" s="333"/>
      <c r="CI42" s="332"/>
      <c r="CK42" s="333"/>
      <c r="CL42" s="333"/>
      <c r="CM42" s="333"/>
      <c r="CU42" s="332"/>
      <c r="CW42" s="333"/>
      <c r="CX42" s="333"/>
      <c r="CY42" s="333"/>
    </row>
    <row r="43" spans="2:109" ht="13.5" customHeight="1" x14ac:dyDescent="0.15">
      <c r="B43" s="325"/>
      <c r="AN43" s="1129" t="s">
        <v>532</v>
      </c>
      <c r="AO43" s="1143"/>
      <c r="AP43" s="1143"/>
      <c r="AQ43" s="1143"/>
      <c r="AR43" s="1143"/>
      <c r="AS43" s="1143"/>
      <c r="AT43" s="1143"/>
      <c r="AU43" s="1143"/>
      <c r="AV43" s="1143"/>
      <c r="AW43" s="1143"/>
      <c r="AX43" s="1143"/>
      <c r="AY43" s="1143"/>
      <c r="AZ43" s="1143"/>
      <c r="BA43" s="1143"/>
      <c r="BB43" s="1143"/>
      <c r="BC43" s="1143"/>
      <c r="BD43" s="1143"/>
      <c r="BE43" s="1143"/>
      <c r="BF43" s="1143"/>
      <c r="BG43" s="1143"/>
      <c r="BH43" s="1143"/>
      <c r="BI43" s="1143"/>
      <c r="BJ43" s="1143"/>
      <c r="BK43" s="1143"/>
      <c r="BL43" s="1143"/>
      <c r="BM43" s="1143"/>
      <c r="BN43" s="1143"/>
      <c r="BO43" s="1143"/>
      <c r="BP43" s="1143"/>
      <c r="BQ43" s="1143"/>
      <c r="BR43" s="1143"/>
      <c r="BS43" s="1143"/>
      <c r="BT43" s="1143"/>
      <c r="BU43" s="1143"/>
      <c r="BV43" s="1143"/>
      <c r="BW43" s="1143"/>
      <c r="BX43" s="1143"/>
      <c r="BY43" s="1143"/>
      <c r="BZ43" s="1143"/>
      <c r="CA43" s="1143"/>
      <c r="CB43" s="1143"/>
      <c r="CC43" s="1143"/>
      <c r="CD43" s="1143"/>
      <c r="CE43" s="1143"/>
      <c r="CF43" s="1143"/>
      <c r="CG43" s="1143"/>
      <c r="CH43" s="1143"/>
      <c r="CI43" s="1143"/>
      <c r="CJ43" s="1143"/>
      <c r="CK43" s="1143"/>
      <c r="CL43" s="1143"/>
      <c r="CM43" s="1143"/>
      <c r="CN43" s="1143"/>
      <c r="CO43" s="1143"/>
      <c r="CP43" s="1143"/>
      <c r="CQ43" s="1143"/>
      <c r="CR43" s="1143"/>
      <c r="CS43" s="1143"/>
      <c r="CT43" s="1143"/>
      <c r="CU43" s="1143"/>
      <c r="CV43" s="1143"/>
      <c r="CW43" s="1143"/>
      <c r="CX43" s="1143"/>
      <c r="CY43" s="1143"/>
      <c r="CZ43" s="1143"/>
      <c r="DA43" s="1143"/>
      <c r="DB43" s="1143"/>
      <c r="DC43" s="1144"/>
    </row>
    <row r="44" spans="2:109" x14ac:dyDescent="0.15">
      <c r="B44" s="325"/>
      <c r="AN44" s="1145"/>
      <c r="AO44" s="1146"/>
      <c r="AP44" s="1146"/>
      <c r="AQ44" s="1146"/>
      <c r="AR44" s="1146"/>
      <c r="AS44" s="1146"/>
      <c r="AT44" s="1146"/>
      <c r="AU44" s="1146"/>
      <c r="AV44" s="1146"/>
      <c r="AW44" s="1146"/>
      <c r="AX44" s="1146"/>
      <c r="AY44" s="1146"/>
      <c r="AZ44" s="1146"/>
      <c r="BA44" s="1146"/>
      <c r="BB44" s="1146"/>
      <c r="BC44" s="1146"/>
      <c r="BD44" s="1146"/>
      <c r="BE44" s="1146"/>
      <c r="BF44" s="1146"/>
      <c r="BG44" s="1146"/>
      <c r="BH44" s="1146"/>
      <c r="BI44" s="1146"/>
      <c r="BJ44" s="1146"/>
      <c r="BK44" s="1146"/>
      <c r="BL44" s="1146"/>
      <c r="BM44" s="1146"/>
      <c r="BN44" s="1146"/>
      <c r="BO44" s="1146"/>
      <c r="BP44" s="1146"/>
      <c r="BQ44" s="1146"/>
      <c r="BR44" s="1146"/>
      <c r="BS44" s="1146"/>
      <c r="BT44" s="1146"/>
      <c r="BU44" s="1146"/>
      <c r="BV44" s="1146"/>
      <c r="BW44" s="1146"/>
      <c r="BX44" s="1146"/>
      <c r="BY44" s="1146"/>
      <c r="BZ44" s="1146"/>
      <c r="CA44" s="1146"/>
      <c r="CB44" s="1146"/>
      <c r="CC44" s="1146"/>
      <c r="CD44" s="1146"/>
      <c r="CE44" s="1146"/>
      <c r="CF44" s="1146"/>
      <c r="CG44" s="1146"/>
      <c r="CH44" s="1146"/>
      <c r="CI44" s="1146"/>
      <c r="CJ44" s="1146"/>
      <c r="CK44" s="1146"/>
      <c r="CL44" s="1146"/>
      <c r="CM44" s="1146"/>
      <c r="CN44" s="1146"/>
      <c r="CO44" s="1146"/>
      <c r="CP44" s="1146"/>
      <c r="CQ44" s="1146"/>
      <c r="CR44" s="1146"/>
      <c r="CS44" s="1146"/>
      <c r="CT44" s="1146"/>
      <c r="CU44" s="1146"/>
      <c r="CV44" s="1146"/>
      <c r="CW44" s="1146"/>
      <c r="CX44" s="1146"/>
      <c r="CY44" s="1146"/>
      <c r="CZ44" s="1146"/>
      <c r="DA44" s="1146"/>
      <c r="DB44" s="1146"/>
      <c r="DC44" s="1147"/>
    </row>
    <row r="45" spans="2:109" x14ac:dyDescent="0.15">
      <c r="B45" s="325"/>
      <c r="AN45" s="1145"/>
      <c r="AO45" s="1146"/>
      <c r="AP45" s="1146"/>
      <c r="AQ45" s="1146"/>
      <c r="AR45" s="1146"/>
      <c r="AS45" s="1146"/>
      <c r="AT45" s="1146"/>
      <c r="AU45" s="1146"/>
      <c r="AV45" s="1146"/>
      <c r="AW45" s="1146"/>
      <c r="AX45" s="1146"/>
      <c r="AY45" s="1146"/>
      <c r="AZ45" s="1146"/>
      <c r="BA45" s="1146"/>
      <c r="BB45" s="1146"/>
      <c r="BC45" s="1146"/>
      <c r="BD45" s="1146"/>
      <c r="BE45" s="1146"/>
      <c r="BF45" s="1146"/>
      <c r="BG45" s="1146"/>
      <c r="BH45" s="1146"/>
      <c r="BI45" s="1146"/>
      <c r="BJ45" s="1146"/>
      <c r="BK45" s="1146"/>
      <c r="BL45" s="1146"/>
      <c r="BM45" s="1146"/>
      <c r="BN45" s="1146"/>
      <c r="BO45" s="1146"/>
      <c r="BP45" s="1146"/>
      <c r="BQ45" s="1146"/>
      <c r="BR45" s="1146"/>
      <c r="BS45" s="1146"/>
      <c r="BT45" s="1146"/>
      <c r="BU45" s="1146"/>
      <c r="BV45" s="1146"/>
      <c r="BW45" s="1146"/>
      <c r="BX45" s="1146"/>
      <c r="BY45" s="1146"/>
      <c r="BZ45" s="1146"/>
      <c r="CA45" s="1146"/>
      <c r="CB45" s="1146"/>
      <c r="CC45" s="1146"/>
      <c r="CD45" s="1146"/>
      <c r="CE45" s="1146"/>
      <c r="CF45" s="1146"/>
      <c r="CG45" s="1146"/>
      <c r="CH45" s="1146"/>
      <c r="CI45" s="1146"/>
      <c r="CJ45" s="1146"/>
      <c r="CK45" s="1146"/>
      <c r="CL45" s="1146"/>
      <c r="CM45" s="1146"/>
      <c r="CN45" s="1146"/>
      <c r="CO45" s="1146"/>
      <c r="CP45" s="1146"/>
      <c r="CQ45" s="1146"/>
      <c r="CR45" s="1146"/>
      <c r="CS45" s="1146"/>
      <c r="CT45" s="1146"/>
      <c r="CU45" s="1146"/>
      <c r="CV45" s="1146"/>
      <c r="CW45" s="1146"/>
      <c r="CX45" s="1146"/>
      <c r="CY45" s="1146"/>
      <c r="CZ45" s="1146"/>
      <c r="DA45" s="1146"/>
      <c r="DB45" s="1146"/>
      <c r="DC45" s="1147"/>
    </row>
    <row r="46" spans="2:109" x14ac:dyDescent="0.15">
      <c r="B46" s="325"/>
      <c r="AN46" s="1145"/>
      <c r="AO46" s="1146"/>
      <c r="AP46" s="1146"/>
      <c r="AQ46" s="1146"/>
      <c r="AR46" s="1146"/>
      <c r="AS46" s="1146"/>
      <c r="AT46" s="1146"/>
      <c r="AU46" s="1146"/>
      <c r="AV46" s="1146"/>
      <c r="AW46" s="1146"/>
      <c r="AX46" s="1146"/>
      <c r="AY46" s="1146"/>
      <c r="AZ46" s="1146"/>
      <c r="BA46" s="1146"/>
      <c r="BB46" s="1146"/>
      <c r="BC46" s="1146"/>
      <c r="BD46" s="1146"/>
      <c r="BE46" s="1146"/>
      <c r="BF46" s="1146"/>
      <c r="BG46" s="1146"/>
      <c r="BH46" s="1146"/>
      <c r="BI46" s="1146"/>
      <c r="BJ46" s="1146"/>
      <c r="BK46" s="1146"/>
      <c r="BL46" s="1146"/>
      <c r="BM46" s="1146"/>
      <c r="BN46" s="1146"/>
      <c r="BO46" s="1146"/>
      <c r="BP46" s="1146"/>
      <c r="BQ46" s="1146"/>
      <c r="BR46" s="1146"/>
      <c r="BS46" s="1146"/>
      <c r="BT46" s="1146"/>
      <c r="BU46" s="1146"/>
      <c r="BV46" s="1146"/>
      <c r="BW46" s="1146"/>
      <c r="BX46" s="1146"/>
      <c r="BY46" s="1146"/>
      <c r="BZ46" s="1146"/>
      <c r="CA46" s="1146"/>
      <c r="CB46" s="1146"/>
      <c r="CC46" s="1146"/>
      <c r="CD46" s="1146"/>
      <c r="CE46" s="1146"/>
      <c r="CF46" s="1146"/>
      <c r="CG46" s="1146"/>
      <c r="CH46" s="1146"/>
      <c r="CI46" s="1146"/>
      <c r="CJ46" s="1146"/>
      <c r="CK46" s="1146"/>
      <c r="CL46" s="1146"/>
      <c r="CM46" s="1146"/>
      <c r="CN46" s="1146"/>
      <c r="CO46" s="1146"/>
      <c r="CP46" s="1146"/>
      <c r="CQ46" s="1146"/>
      <c r="CR46" s="1146"/>
      <c r="CS46" s="1146"/>
      <c r="CT46" s="1146"/>
      <c r="CU46" s="1146"/>
      <c r="CV46" s="1146"/>
      <c r="CW46" s="1146"/>
      <c r="CX46" s="1146"/>
      <c r="CY46" s="1146"/>
      <c r="CZ46" s="1146"/>
      <c r="DA46" s="1146"/>
      <c r="DB46" s="1146"/>
      <c r="DC46" s="1147"/>
    </row>
    <row r="47" spans="2:109" x14ac:dyDescent="0.15">
      <c r="B47" s="325"/>
      <c r="AN47" s="1148"/>
      <c r="AO47" s="1149"/>
      <c r="AP47" s="1149"/>
      <c r="AQ47" s="1149"/>
      <c r="AR47" s="1149"/>
      <c r="AS47" s="1149"/>
      <c r="AT47" s="1149"/>
      <c r="AU47" s="1149"/>
      <c r="AV47" s="1149"/>
      <c r="AW47" s="1149"/>
      <c r="AX47" s="1149"/>
      <c r="AY47" s="1149"/>
      <c r="AZ47" s="1149"/>
      <c r="BA47" s="1149"/>
      <c r="BB47" s="1149"/>
      <c r="BC47" s="1149"/>
      <c r="BD47" s="1149"/>
      <c r="BE47" s="1149"/>
      <c r="BF47" s="1149"/>
      <c r="BG47" s="1149"/>
      <c r="BH47" s="1149"/>
      <c r="BI47" s="1149"/>
      <c r="BJ47" s="1149"/>
      <c r="BK47" s="1149"/>
      <c r="BL47" s="1149"/>
      <c r="BM47" s="1149"/>
      <c r="BN47" s="1149"/>
      <c r="BO47" s="1149"/>
      <c r="BP47" s="1149"/>
      <c r="BQ47" s="1149"/>
      <c r="BR47" s="1149"/>
      <c r="BS47" s="1149"/>
      <c r="BT47" s="1149"/>
      <c r="BU47" s="1149"/>
      <c r="BV47" s="1149"/>
      <c r="BW47" s="1149"/>
      <c r="BX47" s="1149"/>
      <c r="BY47" s="1149"/>
      <c r="BZ47" s="1149"/>
      <c r="CA47" s="1149"/>
      <c r="CB47" s="1149"/>
      <c r="CC47" s="1149"/>
      <c r="CD47" s="1149"/>
      <c r="CE47" s="1149"/>
      <c r="CF47" s="1149"/>
      <c r="CG47" s="1149"/>
      <c r="CH47" s="1149"/>
      <c r="CI47" s="1149"/>
      <c r="CJ47" s="1149"/>
      <c r="CK47" s="1149"/>
      <c r="CL47" s="1149"/>
      <c r="CM47" s="1149"/>
      <c r="CN47" s="1149"/>
      <c r="CO47" s="1149"/>
      <c r="CP47" s="1149"/>
      <c r="CQ47" s="1149"/>
      <c r="CR47" s="1149"/>
      <c r="CS47" s="1149"/>
      <c r="CT47" s="1149"/>
      <c r="CU47" s="1149"/>
      <c r="CV47" s="1149"/>
      <c r="CW47" s="1149"/>
      <c r="CX47" s="1149"/>
      <c r="CY47" s="1149"/>
      <c r="CZ47" s="1149"/>
      <c r="DA47" s="1149"/>
      <c r="DB47" s="1149"/>
      <c r="DC47" s="1150"/>
    </row>
    <row r="48" spans="2:109" x14ac:dyDescent="0.15">
      <c r="B48" s="325"/>
      <c r="H48" s="334"/>
      <c r="I48" s="334"/>
      <c r="J48" s="334"/>
      <c r="AN48" s="334"/>
      <c r="AO48" s="334"/>
      <c r="AP48" s="334"/>
      <c r="AZ48" s="334"/>
      <c r="BA48" s="334"/>
      <c r="BB48" s="334"/>
      <c r="BL48" s="334"/>
      <c r="BM48" s="334"/>
      <c r="BN48" s="334"/>
      <c r="BX48" s="334"/>
      <c r="BY48" s="334"/>
      <c r="BZ48" s="334"/>
      <c r="CJ48" s="334"/>
      <c r="CK48" s="334"/>
      <c r="CL48" s="334"/>
      <c r="CV48" s="334"/>
      <c r="CW48" s="334"/>
      <c r="CX48" s="334"/>
    </row>
    <row r="49" spans="1:109" x14ac:dyDescent="0.15">
      <c r="B49" s="325"/>
      <c r="AN49" s="318" t="s">
        <v>533</v>
      </c>
    </row>
    <row r="50" spans="1:109" x14ac:dyDescent="0.15">
      <c r="B50" s="325"/>
      <c r="G50" s="1121"/>
      <c r="H50" s="1121"/>
      <c r="I50" s="1121"/>
      <c r="J50" s="1121"/>
      <c r="K50" s="335"/>
      <c r="L50" s="335"/>
      <c r="M50" s="336"/>
      <c r="N50" s="336"/>
      <c r="AN50" s="1139"/>
      <c r="AO50" s="1140"/>
      <c r="AP50" s="1140"/>
      <c r="AQ50" s="1140"/>
      <c r="AR50" s="1140"/>
      <c r="AS50" s="1140"/>
      <c r="AT50" s="1140"/>
      <c r="AU50" s="1140"/>
      <c r="AV50" s="1140"/>
      <c r="AW50" s="1140"/>
      <c r="AX50" s="1140"/>
      <c r="AY50" s="1140"/>
      <c r="AZ50" s="1140"/>
      <c r="BA50" s="1140"/>
      <c r="BB50" s="1140"/>
      <c r="BC50" s="1140"/>
      <c r="BD50" s="1140"/>
      <c r="BE50" s="1140"/>
      <c r="BF50" s="1140"/>
      <c r="BG50" s="1140"/>
      <c r="BH50" s="1140"/>
      <c r="BI50" s="1140"/>
      <c r="BJ50" s="1140"/>
      <c r="BK50" s="1140"/>
      <c r="BL50" s="1140"/>
      <c r="BM50" s="1140"/>
      <c r="BN50" s="1140"/>
      <c r="BO50" s="1141"/>
      <c r="BP50" s="1127" t="s">
        <v>207</v>
      </c>
      <c r="BQ50" s="1127"/>
      <c r="BR50" s="1127"/>
      <c r="BS50" s="1127"/>
      <c r="BT50" s="1127"/>
      <c r="BU50" s="1127"/>
      <c r="BV50" s="1127"/>
      <c r="BW50" s="1127"/>
      <c r="BX50" s="1127" t="s">
        <v>521</v>
      </c>
      <c r="BY50" s="1127"/>
      <c r="BZ50" s="1127"/>
      <c r="CA50" s="1127"/>
      <c r="CB50" s="1127"/>
      <c r="CC50" s="1127"/>
      <c r="CD50" s="1127"/>
      <c r="CE50" s="1127"/>
      <c r="CF50" s="1127" t="s">
        <v>130</v>
      </c>
      <c r="CG50" s="1127"/>
      <c r="CH50" s="1127"/>
      <c r="CI50" s="1127"/>
      <c r="CJ50" s="1127"/>
      <c r="CK50" s="1127"/>
      <c r="CL50" s="1127"/>
      <c r="CM50" s="1127"/>
      <c r="CN50" s="1127" t="s">
        <v>312</v>
      </c>
      <c r="CO50" s="1127"/>
      <c r="CP50" s="1127"/>
      <c r="CQ50" s="1127"/>
      <c r="CR50" s="1127"/>
      <c r="CS50" s="1127"/>
      <c r="CT50" s="1127"/>
      <c r="CU50" s="1127"/>
      <c r="CV50" s="1127" t="s">
        <v>52</v>
      </c>
      <c r="CW50" s="1127"/>
      <c r="CX50" s="1127"/>
      <c r="CY50" s="1127"/>
      <c r="CZ50" s="1127"/>
      <c r="DA50" s="1127"/>
      <c r="DB50" s="1127"/>
      <c r="DC50" s="1127"/>
    </row>
    <row r="51" spans="1:109" ht="13.5" customHeight="1" x14ac:dyDescent="0.15">
      <c r="B51" s="325"/>
      <c r="G51" s="1138"/>
      <c r="H51" s="1138"/>
      <c r="I51" s="1142"/>
      <c r="J51" s="1142"/>
      <c r="K51" s="1128"/>
      <c r="L51" s="1128"/>
      <c r="M51" s="1128"/>
      <c r="N51" s="1128"/>
      <c r="AM51" s="334"/>
      <c r="AN51" s="1126" t="s">
        <v>534</v>
      </c>
      <c r="AO51" s="1126"/>
      <c r="AP51" s="1126"/>
      <c r="AQ51" s="1126"/>
      <c r="AR51" s="1126"/>
      <c r="AS51" s="1126"/>
      <c r="AT51" s="1126"/>
      <c r="AU51" s="1126"/>
      <c r="AV51" s="1126"/>
      <c r="AW51" s="1126"/>
      <c r="AX51" s="1126"/>
      <c r="AY51" s="1126"/>
      <c r="AZ51" s="1126"/>
      <c r="BA51" s="1126"/>
      <c r="BB51" s="1126" t="s">
        <v>535</v>
      </c>
      <c r="BC51" s="1126"/>
      <c r="BD51" s="1126"/>
      <c r="BE51" s="1126"/>
      <c r="BF51" s="1126"/>
      <c r="BG51" s="1126"/>
      <c r="BH51" s="1126"/>
      <c r="BI51" s="1126"/>
      <c r="BJ51" s="1126"/>
      <c r="BK51" s="1126"/>
      <c r="BL51" s="1126"/>
      <c r="BM51" s="1126"/>
      <c r="BN51" s="1126"/>
      <c r="BO51" s="1126"/>
      <c r="BP51" s="1123">
        <v>26.7</v>
      </c>
      <c r="BQ51" s="1123"/>
      <c r="BR51" s="1123"/>
      <c r="BS51" s="1123"/>
      <c r="BT51" s="1123"/>
      <c r="BU51" s="1123"/>
      <c r="BV51" s="1123"/>
      <c r="BW51" s="1123"/>
      <c r="BX51" s="1123">
        <v>1.1000000000000001</v>
      </c>
      <c r="BY51" s="1123"/>
      <c r="BZ51" s="1123"/>
      <c r="CA51" s="1123"/>
      <c r="CB51" s="1123"/>
      <c r="CC51" s="1123"/>
      <c r="CD51" s="1123"/>
      <c r="CE51" s="1123"/>
      <c r="CF51" s="1123"/>
      <c r="CG51" s="1123"/>
      <c r="CH51" s="1123"/>
      <c r="CI51" s="1123"/>
      <c r="CJ51" s="1123"/>
      <c r="CK51" s="1123"/>
      <c r="CL51" s="1123"/>
      <c r="CM51" s="1123"/>
      <c r="CN51" s="1123"/>
      <c r="CO51" s="1123"/>
      <c r="CP51" s="1123"/>
      <c r="CQ51" s="1123"/>
      <c r="CR51" s="1123"/>
      <c r="CS51" s="1123"/>
      <c r="CT51" s="1123"/>
      <c r="CU51" s="1123"/>
      <c r="CV51" s="1123"/>
      <c r="CW51" s="1123"/>
      <c r="CX51" s="1123"/>
      <c r="CY51" s="1123"/>
      <c r="CZ51" s="1123"/>
      <c r="DA51" s="1123"/>
      <c r="DB51" s="1123"/>
      <c r="DC51" s="1123"/>
    </row>
    <row r="52" spans="1:109" x14ac:dyDescent="0.15">
      <c r="B52" s="325"/>
      <c r="G52" s="1138"/>
      <c r="H52" s="1138"/>
      <c r="I52" s="1142"/>
      <c r="J52" s="1142"/>
      <c r="K52" s="1128"/>
      <c r="L52" s="1128"/>
      <c r="M52" s="1128"/>
      <c r="N52" s="1128"/>
      <c r="AM52" s="334"/>
      <c r="AN52" s="1126"/>
      <c r="AO52" s="1126"/>
      <c r="AP52" s="1126"/>
      <c r="AQ52" s="1126"/>
      <c r="AR52" s="1126"/>
      <c r="AS52" s="1126"/>
      <c r="AT52" s="1126"/>
      <c r="AU52" s="1126"/>
      <c r="AV52" s="1126"/>
      <c r="AW52" s="1126"/>
      <c r="AX52" s="1126"/>
      <c r="AY52" s="1126"/>
      <c r="AZ52" s="1126"/>
      <c r="BA52" s="1126"/>
      <c r="BB52" s="1126"/>
      <c r="BC52" s="1126"/>
      <c r="BD52" s="1126"/>
      <c r="BE52" s="1126"/>
      <c r="BF52" s="1126"/>
      <c r="BG52" s="1126"/>
      <c r="BH52" s="1126"/>
      <c r="BI52" s="1126"/>
      <c r="BJ52" s="1126"/>
      <c r="BK52" s="1126"/>
      <c r="BL52" s="1126"/>
      <c r="BM52" s="1126"/>
      <c r="BN52" s="1126"/>
      <c r="BO52" s="1126"/>
      <c r="BP52" s="1123"/>
      <c r="BQ52" s="1123"/>
      <c r="BR52" s="1123"/>
      <c r="BS52" s="1123"/>
      <c r="BT52" s="1123"/>
      <c r="BU52" s="1123"/>
      <c r="BV52" s="1123"/>
      <c r="BW52" s="1123"/>
      <c r="BX52" s="1123"/>
      <c r="BY52" s="1123"/>
      <c r="BZ52" s="1123"/>
      <c r="CA52" s="1123"/>
      <c r="CB52" s="1123"/>
      <c r="CC52" s="1123"/>
      <c r="CD52" s="1123"/>
      <c r="CE52" s="1123"/>
      <c r="CF52" s="1123"/>
      <c r="CG52" s="1123"/>
      <c r="CH52" s="1123"/>
      <c r="CI52" s="1123"/>
      <c r="CJ52" s="1123"/>
      <c r="CK52" s="1123"/>
      <c r="CL52" s="1123"/>
      <c r="CM52" s="1123"/>
      <c r="CN52" s="1123"/>
      <c r="CO52" s="1123"/>
      <c r="CP52" s="1123"/>
      <c r="CQ52" s="1123"/>
      <c r="CR52" s="1123"/>
      <c r="CS52" s="1123"/>
      <c r="CT52" s="1123"/>
      <c r="CU52" s="1123"/>
      <c r="CV52" s="1123"/>
      <c r="CW52" s="1123"/>
      <c r="CX52" s="1123"/>
      <c r="CY52" s="1123"/>
      <c r="CZ52" s="1123"/>
      <c r="DA52" s="1123"/>
      <c r="DB52" s="1123"/>
      <c r="DC52" s="1123"/>
    </row>
    <row r="53" spans="1:109" x14ac:dyDescent="0.15">
      <c r="A53" s="333"/>
      <c r="B53" s="325"/>
      <c r="G53" s="1138"/>
      <c r="H53" s="1138"/>
      <c r="I53" s="1121"/>
      <c r="J53" s="1121"/>
      <c r="K53" s="1128"/>
      <c r="L53" s="1128"/>
      <c r="M53" s="1128"/>
      <c r="N53" s="1128"/>
      <c r="AM53" s="334"/>
      <c r="AN53" s="1126"/>
      <c r="AO53" s="1126"/>
      <c r="AP53" s="1126"/>
      <c r="AQ53" s="1126"/>
      <c r="AR53" s="1126"/>
      <c r="AS53" s="1126"/>
      <c r="AT53" s="1126"/>
      <c r="AU53" s="1126"/>
      <c r="AV53" s="1126"/>
      <c r="AW53" s="1126"/>
      <c r="AX53" s="1126"/>
      <c r="AY53" s="1126"/>
      <c r="AZ53" s="1126"/>
      <c r="BA53" s="1126"/>
      <c r="BB53" s="1126" t="s">
        <v>536</v>
      </c>
      <c r="BC53" s="1126"/>
      <c r="BD53" s="1126"/>
      <c r="BE53" s="1126"/>
      <c r="BF53" s="1126"/>
      <c r="BG53" s="1126"/>
      <c r="BH53" s="1126"/>
      <c r="BI53" s="1126"/>
      <c r="BJ53" s="1126"/>
      <c r="BK53" s="1126"/>
      <c r="BL53" s="1126"/>
      <c r="BM53" s="1126"/>
      <c r="BN53" s="1126"/>
      <c r="BO53" s="1126"/>
      <c r="BP53" s="1123">
        <v>64.599999999999994</v>
      </c>
      <c r="BQ53" s="1123"/>
      <c r="BR53" s="1123"/>
      <c r="BS53" s="1123"/>
      <c r="BT53" s="1123"/>
      <c r="BU53" s="1123"/>
      <c r="BV53" s="1123"/>
      <c r="BW53" s="1123"/>
      <c r="BX53" s="1123">
        <v>65.099999999999994</v>
      </c>
      <c r="BY53" s="1123"/>
      <c r="BZ53" s="1123"/>
      <c r="CA53" s="1123"/>
      <c r="CB53" s="1123"/>
      <c r="CC53" s="1123"/>
      <c r="CD53" s="1123"/>
      <c r="CE53" s="1123"/>
      <c r="CF53" s="1123">
        <v>61</v>
      </c>
      <c r="CG53" s="1123"/>
      <c r="CH53" s="1123"/>
      <c r="CI53" s="1123"/>
      <c r="CJ53" s="1123"/>
      <c r="CK53" s="1123"/>
      <c r="CL53" s="1123"/>
      <c r="CM53" s="1123"/>
      <c r="CN53" s="1123">
        <v>61.9</v>
      </c>
      <c r="CO53" s="1123"/>
      <c r="CP53" s="1123"/>
      <c r="CQ53" s="1123"/>
      <c r="CR53" s="1123"/>
      <c r="CS53" s="1123"/>
      <c r="CT53" s="1123"/>
      <c r="CU53" s="1123"/>
      <c r="CV53" s="1123">
        <v>61.9</v>
      </c>
      <c r="CW53" s="1123"/>
      <c r="CX53" s="1123"/>
      <c r="CY53" s="1123"/>
      <c r="CZ53" s="1123"/>
      <c r="DA53" s="1123"/>
      <c r="DB53" s="1123"/>
      <c r="DC53" s="1123"/>
    </row>
    <row r="54" spans="1:109" x14ac:dyDescent="0.15">
      <c r="A54" s="333"/>
      <c r="B54" s="325"/>
      <c r="G54" s="1138"/>
      <c r="H54" s="1138"/>
      <c r="I54" s="1121"/>
      <c r="J54" s="1121"/>
      <c r="K54" s="1128"/>
      <c r="L54" s="1128"/>
      <c r="M54" s="1128"/>
      <c r="N54" s="1128"/>
      <c r="AM54" s="334"/>
      <c r="AN54" s="1126"/>
      <c r="AO54" s="1126"/>
      <c r="AP54" s="1126"/>
      <c r="AQ54" s="1126"/>
      <c r="AR54" s="1126"/>
      <c r="AS54" s="1126"/>
      <c r="AT54" s="1126"/>
      <c r="AU54" s="1126"/>
      <c r="AV54" s="1126"/>
      <c r="AW54" s="1126"/>
      <c r="AX54" s="1126"/>
      <c r="AY54" s="1126"/>
      <c r="AZ54" s="1126"/>
      <c r="BA54" s="1126"/>
      <c r="BB54" s="1126"/>
      <c r="BC54" s="1126"/>
      <c r="BD54" s="1126"/>
      <c r="BE54" s="1126"/>
      <c r="BF54" s="1126"/>
      <c r="BG54" s="1126"/>
      <c r="BH54" s="1126"/>
      <c r="BI54" s="1126"/>
      <c r="BJ54" s="1126"/>
      <c r="BK54" s="1126"/>
      <c r="BL54" s="1126"/>
      <c r="BM54" s="1126"/>
      <c r="BN54" s="1126"/>
      <c r="BO54" s="1126"/>
      <c r="BP54" s="1123"/>
      <c r="BQ54" s="1123"/>
      <c r="BR54" s="1123"/>
      <c r="BS54" s="1123"/>
      <c r="BT54" s="1123"/>
      <c r="BU54" s="1123"/>
      <c r="BV54" s="1123"/>
      <c r="BW54" s="1123"/>
      <c r="BX54" s="1123"/>
      <c r="BY54" s="1123"/>
      <c r="BZ54" s="1123"/>
      <c r="CA54" s="1123"/>
      <c r="CB54" s="1123"/>
      <c r="CC54" s="1123"/>
      <c r="CD54" s="1123"/>
      <c r="CE54" s="1123"/>
      <c r="CF54" s="1123"/>
      <c r="CG54" s="1123"/>
      <c r="CH54" s="1123"/>
      <c r="CI54" s="1123"/>
      <c r="CJ54" s="1123"/>
      <c r="CK54" s="1123"/>
      <c r="CL54" s="1123"/>
      <c r="CM54" s="1123"/>
      <c r="CN54" s="1123"/>
      <c r="CO54" s="1123"/>
      <c r="CP54" s="1123"/>
      <c r="CQ54" s="1123"/>
      <c r="CR54" s="1123"/>
      <c r="CS54" s="1123"/>
      <c r="CT54" s="1123"/>
      <c r="CU54" s="1123"/>
      <c r="CV54" s="1123"/>
      <c r="CW54" s="1123"/>
      <c r="CX54" s="1123"/>
      <c r="CY54" s="1123"/>
      <c r="CZ54" s="1123"/>
      <c r="DA54" s="1123"/>
      <c r="DB54" s="1123"/>
      <c r="DC54" s="1123"/>
    </row>
    <row r="55" spans="1:109" x14ac:dyDescent="0.15">
      <c r="A55" s="333"/>
      <c r="B55" s="325"/>
      <c r="G55" s="1121"/>
      <c r="H55" s="1121"/>
      <c r="I55" s="1121"/>
      <c r="J55" s="1121"/>
      <c r="K55" s="1128"/>
      <c r="L55" s="1128"/>
      <c r="M55" s="1128"/>
      <c r="N55" s="1128"/>
      <c r="AN55" s="1127" t="s">
        <v>537</v>
      </c>
      <c r="AO55" s="1127"/>
      <c r="AP55" s="1127"/>
      <c r="AQ55" s="1127"/>
      <c r="AR55" s="1127"/>
      <c r="AS55" s="1127"/>
      <c r="AT55" s="1127"/>
      <c r="AU55" s="1127"/>
      <c r="AV55" s="1127"/>
      <c r="AW55" s="1127"/>
      <c r="AX55" s="1127"/>
      <c r="AY55" s="1127"/>
      <c r="AZ55" s="1127"/>
      <c r="BA55" s="1127"/>
      <c r="BB55" s="1126" t="s">
        <v>535</v>
      </c>
      <c r="BC55" s="1126"/>
      <c r="BD55" s="1126"/>
      <c r="BE55" s="1126"/>
      <c r="BF55" s="1126"/>
      <c r="BG55" s="1126"/>
      <c r="BH55" s="1126"/>
      <c r="BI55" s="1126"/>
      <c r="BJ55" s="1126"/>
      <c r="BK55" s="1126"/>
      <c r="BL55" s="1126"/>
      <c r="BM55" s="1126"/>
      <c r="BN55" s="1126"/>
      <c r="BO55" s="1126"/>
      <c r="BP55" s="1123">
        <v>0</v>
      </c>
      <c r="BQ55" s="1123"/>
      <c r="BR55" s="1123"/>
      <c r="BS55" s="1123"/>
      <c r="BT55" s="1123"/>
      <c r="BU55" s="1123"/>
      <c r="BV55" s="1123"/>
      <c r="BW55" s="1123"/>
      <c r="BX55" s="1123">
        <v>0</v>
      </c>
      <c r="BY55" s="1123"/>
      <c r="BZ55" s="1123"/>
      <c r="CA55" s="1123"/>
      <c r="CB55" s="1123"/>
      <c r="CC55" s="1123"/>
      <c r="CD55" s="1123"/>
      <c r="CE55" s="1123"/>
      <c r="CF55" s="1123">
        <v>0</v>
      </c>
      <c r="CG55" s="1123"/>
      <c r="CH55" s="1123"/>
      <c r="CI55" s="1123"/>
      <c r="CJ55" s="1123"/>
      <c r="CK55" s="1123"/>
      <c r="CL55" s="1123"/>
      <c r="CM55" s="1123"/>
      <c r="CN55" s="1123">
        <v>0</v>
      </c>
      <c r="CO55" s="1123"/>
      <c r="CP55" s="1123"/>
      <c r="CQ55" s="1123"/>
      <c r="CR55" s="1123"/>
      <c r="CS55" s="1123"/>
      <c r="CT55" s="1123"/>
      <c r="CU55" s="1123"/>
      <c r="CV55" s="1123">
        <v>0</v>
      </c>
      <c r="CW55" s="1123"/>
      <c r="CX55" s="1123"/>
      <c r="CY55" s="1123"/>
      <c r="CZ55" s="1123"/>
      <c r="DA55" s="1123"/>
      <c r="DB55" s="1123"/>
      <c r="DC55" s="1123"/>
    </row>
    <row r="56" spans="1:109" x14ac:dyDescent="0.15">
      <c r="A56" s="333"/>
      <c r="B56" s="325"/>
      <c r="G56" s="1121"/>
      <c r="H56" s="1121"/>
      <c r="I56" s="1121"/>
      <c r="J56" s="1121"/>
      <c r="K56" s="1128"/>
      <c r="L56" s="1128"/>
      <c r="M56" s="1128"/>
      <c r="N56" s="1128"/>
      <c r="AN56" s="1127"/>
      <c r="AO56" s="1127"/>
      <c r="AP56" s="1127"/>
      <c r="AQ56" s="1127"/>
      <c r="AR56" s="1127"/>
      <c r="AS56" s="1127"/>
      <c r="AT56" s="1127"/>
      <c r="AU56" s="1127"/>
      <c r="AV56" s="1127"/>
      <c r="AW56" s="1127"/>
      <c r="AX56" s="1127"/>
      <c r="AY56" s="1127"/>
      <c r="AZ56" s="1127"/>
      <c r="BA56" s="1127"/>
      <c r="BB56" s="1126"/>
      <c r="BC56" s="1126"/>
      <c r="BD56" s="1126"/>
      <c r="BE56" s="1126"/>
      <c r="BF56" s="1126"/>
      <c r="BG56" s="1126"/>
      <c r="BH56" s="1126"/>
      <c r="BI56" s="1126"/>
      <c r="BJ56" s="1126"/>
      <c r="BK56" s="1126"/>
      <c r="BL56" s="1126"/>
      <c r="BM56" s="1126"/>
      <c r="BN56" s="1126"/>
      <c r="BO56" s="1126"/>
      <c r="BP56" s="1123"/>
      <c r="BQ56" s="1123"/>
      <c r="BR56" s="1123"/>
      <c r="BS56" s="1123"/>
      <c r="BT56" s="1123"/>
      <c r="BU56" s="1123"/>
      <c r="BV56" s="1123"/>
      <c r="BW56" s="1123"/>
      <c r="BX56" s="1123"/>
      <c r="BY56" s="1123"/>
      <c r="BZ56" s="1123"/>
      <c r="CA56" s="1123"/>
      <c r="CB56" s="1123"/>
      <c r="CC56" s="1123"/>
      <c r="CD56" s="1123"/>
      <c r="CE56" s="1123"/>
      <c r="CF56" s="1123"/>
      <c r="CG56" s="1123"/>
      <c r="CH56" s="1123"/>
      <c r="CI56" s="1123"/>
      <c r="CJ56" s="1123"/>
      <c r="CK56" s="1123"/>
      <c r="CL56" s="1123"/>
      <c r="CM56" s="1123"/>
      <c r="CN56" s="1123"/>
      <c r="CO56" s="1123"/>
      <c r="CP56" s="1123"/>
      <c r="CQ56" s="1123"/>
      <c r="CR56" s="1123"/>
      <c r="CS56" s="1123"/>
      <c r="CT56" s="1123"/>
      <c r="CU56" s="1123"/>
      <c r="CV56" s="1123"/>
      <c r="CW56" s="1123"/>
      <c r="CX56" s="1123"/>
      <c r="CY56" s="1123"/>
      <c r="CZ56" s="1123"/>
      <c r="DA56" s="1123"/>
      <c r="DB56" s="1123"/>
      <c r="DC56" s="1123"/>
    </row>
    <row r="57" spans="1:109" s="333" customFormat="1" x14ac:dyDescent="0.15">
      <c r="B57" s="337"/>
      <c r="G57" s="1121"/>
      <c r="H57" s="1121"/>
      <c r="I57" s="1124"/>
      <c r="J57" s="1124"/>
      <c r="K57" s="1128"/>
      <c r="L57" s="1128"/>
      <c r="M57" s="1128"/>
      <c r="N57" s="1128"/>
      <c r="AM57" s="318"/>
      <c r="AN57" s="1127"/>
      <c r="AO57" s="1127"/>
      <c r="AP57" s="1127"/>
      <c r="AQ57" s="1127"/>
      <c r="AR57" s="1127"/>
      <c r="AS57" s="1127"/>
      <c r="AT57" s="1127"/>
      <c r="AU57" s="1127"/>
      <c r="AV57" s="1127"/>
      <c r="AW57" s="1127"/>
      <c r="AX57" s="1127"/>
      <c r="AY57" s="1127"/>
      <c r="AZ57" s="1127"/>
      <c r="BA57" s="1127"/>
      <c r="BB57" s="1126" t="s">
        <v>536</v>
      </c>
      <c r="BC57" s="1126"/>
      <c r="BD57" s="1126"/>
      <c r="BE57" s="1126"/>
      <c r="BF57" s="1126"/>
      <c r="BG57" s="1126"/>
      <c r="BH57" s="1126"/>
      <c r="BI57" s="1126"/>
      <c r="BJ57" s="1126"/>
      <c r="BK57" s="1126"/>
      <c r="BL57" s="1126"/>
      <c r="BM57" s="1126"/>
      <c r="BN57" s="1126"/>
      <c r="BO57" s="1126"/>
      <c r="BP57" s="1123">
        <v>62.2</v>
      </c>
      <c r="BQ57" s="1123"/>
      <c r="BR57" s="1123"/>
      <c r="BS57" s="1123"/>
      <c r="BT57" s="1123"/>
      <c r="BU57" s="1123"/>
      <c r="BV57" s="1123"/>
      <c r="BW57" s="1123"/>
      <c r="BX57" s="1123">
        <v>62.9</v>
      </c>
      <c r="BY57" s="1123"/>
      <c r="BZ57" s="1123"/>
      <c r="CA57" s="1123"/>
      <c r="CB57" s="1123"/>
      <c r="CC57" s="1123"/>
      <c r="CD57" s="1123"/>
      <c r="CE57" s="1123"/>
      <c r="CF57" s="1123">
        <v>62.9</v>
      </c>
      <c r="CG57" s="1123"/>
      <c r="CH57" s="1123"/>
      <c r="CI57" s="1123"/>
      <c r="CJ57" s="1123"/>
      <c r="CK57" s="1123"/>
      <c r="CL57" s="1123"/>
      <c r="CM57" s="1123"/>
      <c r="CN57" s="1123">
        <v>64.3</v>
      </c>
      <c r="CO57" s="1123"/>
      <c r="CP57" s="1123"/>
      <c r="CQ57" s="1123"/>
      <c r="CR57" s="1123"/>
      <c r="CS57" s="1123"/>
      <c r="CT57" s="1123"/>
      <c r="CU57" s="1123"/>
      <c r="CV57" s="1123">
        <v>65.8</v>
      </c>
      <c r="CW57" s="1123"/>
      <c r="CX57" s="1123"/>
      <c r="CY57" s="1123"/>
      <c r="CZ57" s="1123"/>
      <c r="DA57" s="1123"/>
      <c r="DB57" s="1123"/>
      <c r="DC57" s="1123"/>
      <c r="DD57" s="338"/>
      <c r="DE57" s="337"/>
    </row>
    <row r="58" spans="1:109" s="333" customFormat="1" x14ac:dyDescent="0.15">
      <c r="A58" s="318"/>
      <c r="B58" s="337"/>
      <c r="G58" s="1121"/>
      <c r="H58" s="1121"/>
      <c r="I58" s="1124"/>
      <c r="J58" s="1124"/>
      <c r="K58" s="1128"/>
      <c r="L58" s="1128"/>
      <c r="M58" s="1128"/>
      <c r="N58" s="1128"/>
      <c r="AM58" s="318"/>
      <c r="AN58" s="1127"/>
      <c r="AO58" s="1127"/>
      <c r="AP58" s="1127"/>
      <c r="AQ58" s="1127"/>
      <c r="AR58" s="1127"/>
      <c r="AS58" s="1127"/>
      <c r="AT58" s="1127"/>
      <c r="AU58" s="1127"/>
      <c r="AV58" s="1127"/>
      <c r="AW58" s="1127"/>
      <c r="AX58" s="1127"/>
      <c r="AY58" s="1127"/>
      <c r="AZ58" s="1127"/>
      <c r="BA58" s="1127"/>
      <c r="BB58" s="1126"/>
      <c r="BC58" s="1126"/>
      <c r="BD58" s="1126"/>
      <c r="BE58" s="1126"/>
      <c r="BF58" s="1126"/>
      <c r="BG58" s="1126"/>
      <c r="BH58" s="1126"/>
      <c r="BI58" s="1126"/>
      <c r="BJ58" s="1126"/>
      <c r="BK58" s="1126"/>
      <c r="BL58" s="1126"/>
      <c r="BM58" s="1126"/>
      <c r="BN58" s="1126"/>
      <c r="BO58" s="1126"/>
      <c r="BP58" s="1123"/>
      <c r="BQ58" s="1123"/>
      <c r="BR58" s="1123"/>
      <c r="BS58" s="1123"/>
      <c r="BT58" s="1123"/>
      <c r="BU58" s="1123"/>
      <c r="BV58" s="1123"/>
      <c r="BW58" s="1123"/>
      <c r="BX58" s="1123"/>
      <c r="BY58" s="1123"/>
      <c r="BZ58" s="1123"/>
      <c r="CA58" s="1123"/>
      <c r="CB58" s="1123"/>
      <c r="CC58" s="1123"/>
      <c r="CD58" s="1123"/>
      <c r="CE58" s="1123"/>
      <c r="CF58" s="1123"/>
      <c r="CG58" s="1123"/>
      <c r="CH58" s="1123"/>
      <c r="CI58" s="1123"/>
      <c r="CJ58" s="1123"/>
      <c r="CK58" s="1123"/>
      <c r="CL58" s="1123"/>
      <c r="CM58" s="1123"/>
      <c r="CN58" s="1123"/>
      <c r="CO58" s="1123"/>
      <c r="CP58" s="1123"/>
      <c r="CQ58" s="1123"/>
      <c r="CR58" s="1123"/>
      <c r="CS58" s="1123"/>
      <c r="CT58" s="1123"/>
      <c r="CU58" s="1123"/>
      <c r="CV58" s="1123"/>
      <c r="CW58" s="1123"/>
      <c r="CX58" s="1123"/>
      <c r="CY58" s="1123"/>
      <c r="CZ58" s="1123"/>
      <c r="DA58" s="1123"/>
      <c r="DB58" s="1123"/>
      <c r="DC58" s="1123"/>
      <c r="DD58" s="338"/>
      <c r="DE58" s="337"/>
    </row>
    <row r="59" spans="1:109" s="333" customFormat="1" x14ac:dyDescent="0.15">
      <c r="A59" s="318"/>
      <c r="B59" s="337"/>
      <c r="K59" s="339"/>
      <c r="L59" s="339"/>
      <c r="M59" s="339"/>
      <c r="N59" s="339"/>
      <c r="AQ59" s="339"/>
      <c r="AR59" s="339"/>
      <c r="AS59" s="339"/>
      <c r="AT59" s="339"/>
      <c r="BC59" s="339"/>
      <c r="BD59" s="339"/>
      <c r="BE59" s="339"/>
      <c r="BF59" s="339"/>
      <c r="BO59" s="339"/>
      <c r="BP59" s="339"/>
      <c r="BQ59" s="339"/>
      <c r="BR59" s="339"/>
      <c r="CA59" s="339"/>
      <c r="CB59" s="339"/>
      <c r="CC59" s="339"/>
      <c r="CD59" s="339"/>
      <c r="CM59" s="339"/>
      <c r="CN59" s="339"/>
      <c r="CO59" s="339"/>
      <c r="CP59" s="339"/>
      <c r="CY59" s="339"/>
      <c r="CZ59" s="339"/>
      <c r="DA59" s="339"/>
      <c r="DB59" s="339"/>
      <c r="DC59" s="339"/>
      <c r="DD59" s="338"/>
      <c r="DE59" s="337"/>
    </row>
    <row r="60" spans="1:109" s="333" customFormat="1" x14ac:dyDescent="0.15">
      <c r="A60" s="318"/>
      <c r="B60" s="337"/>
      <c r="K60" s="339"/>
      <c r="L60" s="339"/>
      <c r="M60" s="339"/>
      <c r="N60" s="339"/>
      <c r="AQ60" s="339"/>
      <c r="AR60" s="339"/>
      <c r="AS60" s="339"/>
      <c r="AT60" s="339"/>
      <c r="BC60" s="339"/>
      <c r="BD60" s="339"/>
      <c r="BE60" s="339"/>
      <c r="BF60" s="339"/>
      <c r="BO60" s="339"/>
      <c r="BP60" s="339"/>
      <c r="BQ60" s="339"/>
      <c r="BR60" s="339"/>
      <c r="CA60" s="339"/>
      <c r="CB60" s="339"/>
      <c r="CC60" s="339"/>
      <c r="CD60" s="339"/>
      <c r="CM60" s="339"/>
      <c r="CN60" s="339"/>
      <c r="CO60" s="339"/>
      <c r="CP60" s="339"/>
      <c r="CY60" s="339"/>
      <c r="CZ60" s="339"/>
      <c r="DA60" s="339"/>
      <c r="DB60" s="339"/>
      <c r="DC60" s="339"/>
      <c r="DD60" s="338"/>
      <c r="DE60" s="337"/>
    </row>
    <row r="61" spans="1:109" s="333" customFormat="1" x14ac:dyDescent="0.15">
      <c r="A61" s="318"/>
      <c r="B61" s="340"/>
      <c r="C61" s="341"/>
      <c r="D61" s="341"/>
      <c r="E61" s="341"/>
      <c r="F61" s="341"/>
      <c r="G61" s="341"/>
      <c r="H61" s="341"/>
      <c r="I61" s="341"/>
      <c r="J61" s="341"/>
      <c r="K61" s="341"/>
      <c r="L61" s="341"/>
      <c r="M61" s="342"/>
      <c r="N61" s="342"/>
      <c r="O61" s="341"/>
      <c r="P61" s="341"/>
      <c r="Q61" s="341"/>
      <c r="R61" s="341"/>
      <c r="S61" s="341"/>
      <c r="T61" s="341"/>
      <c r="U61" s="341"/>
      <c r="V61" s="341"/>
      <c r="W61" s="341"/>
      <c r="X61" s="341"/>
      <c r="Y61" s="341"/>
      <c r="Z61" s="341"/>
      <c r="AA61" s="341"/>
      <c r="AB61" s="341"/>
      <c r="AC61" s="341"/>
      <c r="AD61" s="341"/>
      <c r="AE61" s="341"/>
      <c r="AF61" s="341"/>
      <c r="AG61" s="341"/>
      <c r="AH61" s="341"/>
      <c r="AI61" s="341"/>
      <c r="AJ61" s="341"/>
      <c r="AK61" s="341"/>
      <c r="AL61" s="341"/>
      <c r="AM61" s="341"/>
      <c r="AN61" s="341"/>
      <c r="AO61" s="341"/>
      <c r="AP61" s="341"/>
      <c r="AQ61" s="341"/>
      <c r="AR61" s="341"/>
      <c r="AS61" s="342"/>
      <c r="AT61" s="342"/>
      <c r="AU61" s="341"/>
      <c r="AV61" s="341"/>
      <c r="AW61" s="341"/>
      <c r="AX61" s="341"/>
      <c r="AY61" s="341"/>
      <c r="AZ61" s="341"/>
      <c r="BA61" s="341"/>
      <c r="BB61" s="341"/>
      <c r="BC61" s="341"/>
      <c r="BD61" s="341"/>
      <c r="BE61" s="342"/>
      <c r="BF61" s="342"/>
      <c r="BG61" s="341"/>
      <c r="BH61" s="341"/>
      <c r="BI61" s="341"/>
      <c r="BJ61" s="341"/>
      <c r="BK61" s="341"/>
      <c r="BL61" s="341"/>
      <c r="BM61" s="341"/>
      <c r="BN61" s="341"/>
      <c r="BO61" s="341"/>
      <c r="BP61" s="341"/>
      <c r="BQ61" s="342"/>
      <c r="BR61" s="342"/>
      <c r="BS61" s="341"/>
      <c r="BT61" s="341"/>
      <c r="BU61" s="341"/>
      <c r="BV61" s="341"/>
      <c r="BW61" s="341"/>
      <c r="BX61" s="341"/>
      <c r="BY61" s="341"/>
      <c r="BZ61" s="341"/>
      <c r="CA61" s="341"/>
      <c r="CB61" s="341"/>
      <c r="CC61" s="342"/>
      <c r="CD61" s="342"/>
      <c r="CE61" s="341"/>
      <c r="CF61" s="341"/>
      <c r="CG61" s="341"/>
      <c r="CH61" s="341"/>
      <c r="CI61" s="341"/>
      <c r="CJ61" s="341"/>
      <c r="CK61" s="341"/>
      <c r="CL61" s="341"/>
      <c r="CM61" s="341"/>
      <c r="CN61" s="341"/>
      <c r="CO61" s="342"/>
      <c r="CP61" s="342"/>
      <c r="CQ61" s="341"/>
      <c r="CR61" s="341"/>
      <c r="CS61" s="341"/>
      <c r="CT61" s="341"/>
      <c r="CU61" s="341"/>
      <c r="CV61" s="341"/>
      <c r="CW61" s="341"/>
      <c r="CX61" s="341"/>
      <c r="CY61" s="341"/>
      <c r="CZ61" s="341"/>
      <c r="DA61" s="342"/>
      <c r="DB61" s="342"/>
      <c r="DC61" s="342"/>
      <c r="DD61" s="343"/>
      <c r="DE61" s="337"/>
    </row>
    <row r="62" spans="1:109" x14ac:dyDescent="0.15">
      <c r="B62" s="330"/>
      <c r="C62" s="330"/>
      <c r="D62" s="330"/>
      <c r="E62" s="330"/>
      <c r="F62" s="330"/>
      <c r="G62" s="330"/>
      <c r="H62" s="330"/>
      <c r="I62" s="330"/>
      <c r="J62" s="330"/>
      <c r="K62" s="330"/>
      <c r="L62" s="330"/>
      <c r="M62" s="330"/>
      <c r="N62" s="330"/>
      <c r="O62" s="330"/>
      <c r="P62" s="330"/>
      <c r="Q62" s="330"/>
      <c r="R62" s="330"/>
      <c r="S62" s="330"/>
      <c r="T62" s="330"/>
      <c r="U62" s="330"/>
      <c r="V62" s="330"/>
      <c r="W62" s="330"/>
      <c r="X62" s="330"/>
      <c r="Y62" s="330"/>
      <c r="Z62" s="330"/>
      <c r="AA62" s="330"/>
      <c r="AB62" s="330"/>
      <c r="AC62" s="330"/>
      <c r="AD62" s="330"/>
      <c r="AE62" s="330"/>
      <c r="AF62" s="330"/>
      <c r="AG62" s="330"/>
      <c r="AH62" s="330"/>
      <c r="AI62" s="330"/>
      <c r="AJ62" s="330"/>
      <c r="AK62" s="330"/>
      <c r="AL62" s="330"/>
      <c r="AM62" s="330"/>
      <c r="AN62" s="330"/>
      <c r="AO62" s="330"/>
      <c r="AP62" s="330"/>
      <c r="AQ62" s="330"/>
      <c r="AR62" s="330"/>
      <c r="AS62" s="330"/>
      <c r="AT62" s="330"/>
      <c r="AU62" s="330"/>
      <c r="AV62" s="330"/>
      <c r="AW62" s="330"/>
      <c r="AX62" s="330"/>
      <c r="AY62" s="330"/>
      <c r="AZ62" s="330"/>
      <c r="BA62" s="330"/>
      <c r="BB62" s="330"/>
      <c r="BC62" s="330"/>
      <c r="BD62" s="330"/>
      <c r="BE62" s="330"/>
      <c r="BF62" s="330"/>
      <c r="BG62" s="330"/>
      <c r="BH62" s="330"/>
      <c r="BI62" s="330"/>
      <c r="BJ62" s="330"/>
      <c r="BK62" s="330"/>
      <c r="BL62" s="330"/>
      <c r="BM62" s="330"/>
      <c r="BN62" s="330"/>
      <c r="BO62" s="330"/>
      <c r="BP62" s="330"/>
      <c r="BQ62" s="330"/>
      <c r="BR62" s="330"/>
      <c r="BS62" s="330"/>
      <c r="BT62" s="330"/>
      <c r="BU62" s="330"/>
      <c r="BV62" s="330"/>
      <c r="BW62" s="330"/>
      <c r="BX62" s="330"/>
      <c r="BY62" s="330"/>
      <c r="BZ62" s="330"/>
      <c r="CA62" s="330"/>
      <c r="CB62" s="330"/>
      <c r="CC62" s="330"/>
      <c r="CD62" s="330"/>
      <c r="CE62" s="330"/>
      <c r="CF62" s="330"/>
      <c r="CG62" s="330"/>
      <c r="CH62" s="330"/>
      <c r="CI62" s="330"/>
      <c r="CJ62" s="330"/>
      <c r="CK62" s="330"/>
      <c r="CL62" s="330"/>
      <c r="CM62" s="330"/>
      <c r="CN62" s="330"/>
      <c r="CO62" s="330"/>
      <c r="CP62" s="330"/>
      <c r="CQ62" s="330"/>
      <c r="CR62" s="330"/>
      <c r="CS62" s="330"/>
      <c r="CT62" s="330"/>
      <c r="CU62" s="330"/>
      <c r="CV62" s="330"/>
      <c r="CW62" s="330"/>
      <c r="CX62" s="330"/>
      <c r="CY62" s="330"/>
      <c r="CZ62" s="330"/>
      <c r="DA62" s="330"/>
      <c r="DB62" s="330"/>
      <c r="DC62" s="330"/>
      <c r="DD62" s="330"/>
      <c r="DE62" s="318"/>
    </row>
    <row r="63" spans="1:109" ht="17.25" x14ac:dyDescent="0.15">
      <c r="B63" s="344" t="s">
        <v>538</v>
      </c>
    </row>
    <row r="64" spans="1:109" x14ac:dyDescent="0.15">
      <c r="B64" s="325"/>
      <c r="G64" s="332"/>
      <c r="I64" s="345"/>
      <c r="J64" s="345"/>
      <c r="K64" s="345"/>
      <c r="L64" s="345"/>
      <c r="M64" s="345"/>
      <c r="N64" s="346"/>
      <c r="AM64" s="332"/>
      <c r="AN64" s="332" t="s">
        <v>531</v>
      </c>
      <c r="AP64" s="333"/>
      <c r="AQ64" s="333"/>
      <c r="AR64" s="333"/>
      <c r="AY64" s="332"/>
      <c r="BA64" s="333"/>
      <c r="BB64" s="333"/>
      <c r="BC64" s="333"/>
      <c r="BK64" s="332"/>
      <c r="BM64" s="333"/>
      <c r="BN64" s="333"/>
      <c r="BO64" s="333"/>
      <c r="BW64" s="332"/>
      <c r="BY64" s="333"/>
      <c r="BZ64" s="333"/>
      <c r="CA64" s="333"/>
      <c r="CI64" s="332"/>
      <c r="CK64" s="333"/>
      <c r="CL64" s="333"/>
      <c r="CM64" s="333"/>
      <c r="CU64" s="332"/>
      <c r="CW64" s="333"/>
      <c r="CX64" s="333"/>
      <c r="CY64" s="333"/>
    </row>
    <row r="65" spans="2:107" ht="13.5" customHeight="1" x14ac:dyDescent="0.15">
      <c r="B65" s="325"/>
      <c r="AN65" s="1129" t="s">
        <v>539</v>
      </c>
      <c r="AO65" s="1130"/>
      <c r="AP65" s="1130"/>
      <c r="AQ65" s="1130"/>
      <c r="AR65" s="1130"/>
      <c r="AS65" s="1130"/>
      <c r="AT65" s="1130"/>
      <c r="AU65" s="1130"/>
      <c r="AV65" s="1130"/>
      <c r="AW65" s="1130"/>
      <c r="AX65" s="1130"/>
      <c r="AY65" s="1130"/>
      <c r="AZ65" s="1130"/>
      <c r="BA65" s="1130"/>
      <c r="BB65" s="1130"/>
      <c r="BC65" s="1130"/>
      <c r="BD65" s="1130"/>
      <c r="BE65" s="1130"/>
      <c r="BF65" s="1130"/>
      <c r="BG65" s="1130"/>
      <c r="BH65" s="1130"/>
      <c r="BI65" s="1130"/>
      <c r="BJ65" s="1130"/>
      <c r="BK65" s="1130"/>
      <c r="BL65" s="1130"/>
      <c r="BM65" s="1130"/>
      <c r="BN65" s="1130"/>
      <c r="BO65" s="1130"/>
      <c r="BP65" s="1130"/>
      <c r="BQ65" s="1130"/>
      <c r="BR65" s="1130"/>
      <c r="BS65" s="1130"/>
      <c r="BT65" s="1130"/>
      <c r="BU65" s="1130"/>
      <c r="BV65" s="1130"/>
      <c r="BW65" s="1130"/>
      <c r="BX65" s="1130"/>
      <c r="BY65" s="1130"/>
      <c r="BZ65" s="1130"/>
      <c r="CA65" s="1130"/>
      <c r="CB65" s="1130"/>
      <c r="CC65" s="1130"/>
      <c r="CD65" s="1130"/>
      <c r="CE65" s="1130"/>
      <c r="CF65" s="1130"/>
      <c r="CG65" s="1130"/>
      <c r="CH65" s="1130"/>
      <c r="CI65" s="1130"/>
      <c r="CJ65" s="1130"/>
      <c r="CK65" s="1130"/>
      <c r="CL65" s="1130"/>
      <c r="CM65" s="1130"/>
      <c r="CN65" s="1130"/>
      <c r="CO65" s="1130"/>
      <c r="CP65" s="1130"/>
      <c r="CQ65" s="1130"/>
      <c r="CR65" s="1130"/>
      <c r="CS65" s="1130"/>
      <c r="CT65" s="1130"/>
      <c r="CU65" s="1130"/>
      <c r="CV65" s="1130"/>
      <c r="CW65" s="1130"/>
      <c r="CX65" s="1130"/>
      <c r="CY65" s="1130"/>
      <c r="CZ65" s="1130"/>
      <c r="DA65" s="1130"/>
      <c r="DB65" s="1130"/>
      <c r="DC65" s="1131"/>
    </row>
    <row r="66" spans="2:107" x14ac:dyDescent="0.15">
      <c r="B66" s="325"/>
      <c r="AN66" s="1132"/>
      <c r="AO66" s="1133"/>
      <c r="AP66" s="1133"/>
      <c r="AQ66" s="1133"/>
      <c r="AR66" s="1133"/>
      <c r="AS66" s="1133"/>
      <c r="AT66" s="1133"/>
      <c r="AU66" s="1133"/>
      <c r="AV66" s="1133"/>
      <c r="AW66" s="1133"/>
      <c r="AX66" s="1133"/>
      <c r="AY66" s="1133"/>
      <c r="AZ66" s="1133"/>
      <c r="BA66" s="1133"/>
      <c r="BB66" s="1133"/>
      <c r="BC66" s="1133"/>
      <c r="BD66" s="1133"/>
      <c r="BE66" s="1133"/>
      <c r="BF66" s="1133"/>
      <c r="BG66" s="1133"/>
      <c r="BH66" s="1133"/>
      <c r="BI66" s="1133"/>
      <c r="BJ66" s="1133"/>
      <c r="BK66" s="1133"/>
      <c r="BL66" s="1133"/>
      <c r="BM66" s="1133"/>
      <c r="BN66" s="1133"/>
      <c r="BO66" s="1133"/>
      <c r="BP66" s="1133"/>
      <c r="BQ66" s="1133"/>
      <c r="BR66" s="1133"/>
      <c r="BS66" s="1133"/>
      <c r="BT66" s="1133"/>
      <c r="BU66" s="1133"/>
      <c r="BV66" s="1133"/>
      <c r="BW66" s="1133"/>
      <c r="BX66" s="1133"/>
      <c r="BY66" s="1133"/>
      <c r="BZ66" s="1133"/>
      <c r="CA66" s="1133"/>
      <c r="CB66" s="1133"/>
      <c r="CC66" s="1133"/>
      <c r="CD66" s="1133"/>
      <c r="CE66" s="1133"/>
      <c r="CF66" s="1133"/>
      <c r="CG66" s="1133"/>
      <c r="CH66" s="1133"/>
      <c r="CI66" s="1133"/>
      <c r="CJ66" s="1133"/>
      <c r="CK66" s="1133"/>
      <c r="CL66" s="1133"/>
      <c r="CM66" s="1133"/>
      <c r="CN66" s="1133"/>
      <c r="CO66" s="1133"/>
      <c r="CP66" s="1133"/>
      <c r="CQ66" s="1133"/>
      <c r="CR66" s="1133"/>
      <c r="CS66" s="1133"/>
      <c r="CT66" s="1133"/>
      <c r="CU66" s="1133"/>
      <c r="CV66" s="1133"/>
      <c r="CW66" s="1133"/>
      <c r="CX66" s="1133"/>
      <c r="CY66" s="1133"/>
      <c r="CZ66" s="1133"/>
      <c r="DA66" s="1133"/>
      <c r="DB66" s="1133"/>
      <c r="DC66" s="1134"/>
    </row>
    <row r="67" spans="2:107" x14ac:dyDescent="0.15">
      <c r="B67" s="325"/>
      <c r="AN67" s="1132"/>
      <c r="AO67" s="1133"/>
      <c r="AP67" s="1133"/>
      <c r="AQ67" s="1133"/>
      <c r="AR67" s="1133"/>
      <c r="AS67" s="1133"/>
      <c r="AT67" s="1133"/>
      <c r="AU67" s="1133"/>
      <c r="AV67" s="1133"/>
      <c r="AW67" s="1133"/>
      <c r="AX67" s="1133"/>
      <c r="AY67" s="1133"/>
      <c r="AZ67" s="1133"/>
      <c r="BA67" s="1133"/>
      <c r="BB67" s="1133"/>
      <c r="BC67" s="1133"/>
      <c r="BD67" s="1133"/>
      <c r="BE67" s="1133"/>
      <c r="BF67" s="1133"/>
      <c r="BG67" s="1133"/>
      <c r="BH67" s="1133"/>
      <c r="BI67" s="1133"/>
      <c r="BJ67" s="1133"/>
      <c r="BK67" s="1133"/>
      <c r="BL67" s="1133"/>
      <c r="BM67" s="1133"/>
      <c r="BN67" s="1133"/>
      <c r="BO67" s="1133"/>
      <c r="BP67" s="1133"/>
      <c r="BQ67" s="1133"/>
      <c r="BR67" s="1133"/>
      <c r="BS67" s="1133"/>
      <c r="BT67" s="1133"/>
      <c r="BU67" s="1133"/>
      <c r="BV67" s="1133"/>
      <c r="BW67" s="1133"/>
      <c r="BX67" s="1133"/>
      <c r="BY67" s="1133"/>
      <c r="BZ67" s="1133"/>
      <c r="CA67" s="1133"/>
      <c r="CB67" s="1133"/>
      <c r="CC67" s="1133"/>
      <c r="CD67" s="1133"/>
      <c r="CE67" s="1133"/>
      <c r="CF67" s="1133"/>
      <c r="CG67" s="1133"/>
      <c r="CH67" s="1133"/>
      <c r="CI67" s="1133"/>
      <c r="CJ67" s="1133"/>
      <c r="CK67" s="1133"/>
      <c r="CL67" s="1133"/>
      <c r="CM67" s="1133"/>
      <c r="CN67" s="1133"/>
      <c r="CO67" s="1133"/>
      <c r="CP67" s="1133"/>
      <c r="CQ67" s="1133"/>
      <c r="CR67" s="1133"/>
      <c r="CS67" s="1133"/>
      <c r="CT67" s="1133"/>
      <c r="CU67" s="1133"/>
      <c r="CV67" s="1133"/>
      <c r="CW67" s="1133"/>
      <c r="CX67" s="1133"/>
      <c r="CY67" s="1133"/>
      <c r="CZ67" s="1133"/>
      <c r="DA67" s="1133"/>
      <c r="DB67" s="1133"/>
      <c r="DC67" s="1134"/>
    </row>
    <row r="68" spans="2:107" x14ac:dyDescent="0.15">
      <c r="B68" s="325"/>
      <c r="AN68" s="1132"/>
      <c r="AO68" s="1133"/>
      <c r="AP68" s="1133"/>
      <c r="AQ68" s="1133"/>
      <c r="AR68" s="1133"/>
      <c r="AS68" s="1133"/>
      <c r="AT68" s="1133"/>
      <c r="AU68" s="1133"/>
      <c r="AV68" s="1133"/>
      <c r="AW68" s="1133"/>
      <c r="AX68" s="1133"/>
      <c r="AY68" s="1133"/>
      <c r="AZ68" s="1133"/>
      <c r="BA68" s="1133"/>
      <c r="BB68" s="1133"/>
      <c r="BC68" s="1133"/>
      <c r="BD68" s="1133"/>
      <c r="BE68" s="1133"/>
      <c r="BF68" s="1133"/>
      <c r="BG68" s="1133"/>
      <c r="BH68" s="1133"/>
      <c r="BI68" s="1133"/>
      <c r="BJ68" s="1133"/>
      <c r="BK68" s="1133"/>
      <c r="BL68" s="1133"/>
      <c r="BM68" s="1133"/>
      <c r="BN68" s="1133"/>
      <c r="BO68" s="1133"/>
      <c r="BP68" s="1133"/>
      <c r="BQ68" s="1133"/>
      <c r="BR68" s="1133"/>
      <c r="BS68" s="1133"/>
      <c r="BT68" s="1133"/>
      <c r="BU68" s="1133"/>
      <c r="BV68" s="1133"/>
      <c r="BW68" s="1133"/>
      <c r="BX68" s="1133"/>
      <c r="BY68" s="1133"/>
      <c r="BZ68" s="1133"/>
      <c r="CA68" s="1133"/>
      <c r="CB68" s="1133"/>
      <c r="CC68" s="1133"/>
      <c r="CD68" s="1133"/>
      <c r="CE68" s="1133"/>
      <c r="CF68" s="1133"/>
      <c r="CG68" s="1133"/>
      <c r="CH68" s="1133"/>
      <c r="CI68" s="1133"/>
      <c r="CJ68" s="1133"/>
      <c r="CK68" s="1133"/>
      <c r="CL68" s="1133"/>
      <c r="CM68" s="1133"/>
      <c r="CN68" s="1133"/>
      <c r="CO68" s="1133"/>
      <c r="CP68" s="1133"/>
      <c r="CQ68" s="1133"/>
      <c r="CR68" s="1133"/>
      <c r="CS68" s="1133"/>
      <c r="CT68" s="1133"/>
      <c r="CU68" s="1133"/>
      <c r="CV68" s="1133"/>
      <c r="CW68" s="1133"/>
      <c r="CX68" s="1133"/>
      <c r="CY68" s="1133"/>
      <c r="CZ68" s="1133"/>
      <c r="DA68" s="1133"/>
      <c r="DB68" s="1133"/>
      <c r="DC68" s="1134"/>
    </row>
    <row r="69" spans="2:107" x14ac:dyDescent="0.15">
      <c r="B69" s="325"/>
      <c r="AN69" s="1135"/>
      <c r="AO69" s="1136"/>
      <c r="AP69" s="1136"/>
      <c r="AQ69" s="1136"/>
      <c r="AR69" s="1136"/>
      <c r="AS69" s="1136"/>
      <c r="AT69" s="1136"/>
      <c r="AU69" s="1136"/>
      <c r="AV69" s="1136"/>
      <c r="AW69" s="1136"/>
      <c r="AX69" s="1136"/>
      <c r="AY69" s="1136"/>
      <c r="AZ69" s="1136"/>
      <c r="BA69" s="1136"/>
      <c r="BB69" s="1136"/>
      <c r="BC69" s="1136"/>
      <c r="BD69" s="1136"/>
      <c r="BE69" s="1136"/>
      <c r="BF69" s="1136"/>
      <c r="BG69" s="1136"/>
      <c r="BH69" s="1136"/>
      <c r="BI69" s="1136"/>
      <c r="BJ69" s="1136"/>
      <c r="BK69" s="1136"/>
      <c r="BL69" s="1136"/>
      <c r="BM69" s="1136"/>
      <c r="BN69" s="1136"/>
      <c r="BO69" s="1136"/>
      <c r="BP69" s="1136"/>
      <c r="BQ69" s="1136"/>
      <c r="BR69" s="1136"/>
      <c r="BS69" s="1136"/>
      <c r="BT69" s="1136"/>
      <c r="BU69" s="1136"/>
      <c r="BV69" s="1136"/>
      <c r="BW69" s="1136"/>
      <c r="BX69" s="1136"/>
      <c r="BY69" s="1136"/>
      <c r="BZ69" s="1136"/>
      <c r="CA69" s="1136"/>
      <c r="CB69" s="1136"/>
      <c r="CC69" s="1136"/>
      <c r="CD69" s="1136"/>
      <c r="CE69" s="1136"/>
      <c r="CF69" s="1136"/>
      <c r="CG69" s="1136"/>
      <c r="CH69" s="1136"/>
      <c r="CI69" s="1136"/>
      <c r="CJ69" s="1136"/>
      <c r="CK69" s="1136"/>
      <c r="CL69" s="1136"/>
      <c r="CM69" s="1136"/>
      <c r="CN69" s="1136"/>
      <c r="CO69" s="1136"/>
      <c r="CP69" s="1136"/>
      <c r="CQ69" s="1136"/>
      <c r="CR69" s="1136"/>
      <c r="CS69" s="1136"/>
      <c r="CT69" s="1136"/>
      <c r="CU69" s="1136"/>
      <c r="CV69" s="1136"/>
      <c r="CW69" s="1136"/>
      <c r="CX69" s="1136"/>
      <c r="CY69" s="1136"/>
      <c r="CZ69" s="1136"/>
      <c r="DA69" s="1136"/>
      <c r="DB69" s="1136"/>
      <c r="DC69" s="1137"/>
    </row>
    <row r="70" spans="2:107" x14ac:dyDescent="0.15">
      <c r="B70" s="325"/>
      <c r="H70" s="347"/>
      <c r="I70" s="347"/>
      <c r="J70" s="348"/>
      <c r="K70" s="348"/>
      <c r="L70" s="349"/>
      <c r="M70" s="348"/>
      <c r="N70" s="349"/>
      <c r="AN70" s="334"/>
      <c r="AO70" s="334"/>
      <c r="AP70" s="334"/>
      <c r="AZ70" s="334"/>
      <c r="BA70" s="334"/>
      <c r="BB70" s="334"/>
      <c r="BL70" s="334"/>
      <c r="BM70" s="334"/>
      <c r="BN70" s="334"/>
      <c r="BX70" s="334"/>
      <c r="BY70" s="334"/>
      <c r="BZ70" s="334"/>
      <c r="CJ70" s="334"/>
      <c r="CK70" s="334"/>
      <c r="CL70" s="334"/>
      <c r="CV70" s="334"/>
      <c r="CW70" s="334"/>
      <c r="CX70" s="334"/>
    </row>
    <row r="71" spans="2:107" x14ac:dyDescent="0.15">
      <c r="B71" s="325"/>
      <c r="G71" s="350"/>
      <c r="I71" s="351"/>
      <c r="J71" s="348"/>
      <c r="K71" s="348"/>
      <c r="L71" s="349"/>
      <c r="M71" s="348"/>
      <c r="N71" s="349"/>
      <c r="AM71" s="350"/>
      <c r="AN71" s="318" t="s">
        <v>533</v>
      </c>
    </row>
    <row r="72" spans="2:107" x14ac:dyDescent="0.15">
      <c r="B72" s="325"/>
      <c r="G72" s="1121"/>
      <c r="H72" s="1121"/>
      <c r="I72" s="1121"/>
      <c r="J72" s="1121"/>
      <c r="K72" s="335"/>
      <c r="L72" s="335"/>
      <c r="M72" s="336"/>
      <c r="N72" s="336"/>
      <c r="AN72" s="1139"/>
      <c r="AO72" s="1140"/>
      <c r="AP72" s="1140"/>
      <c r="AQ72" s="1140"/>
      <c r="AR72" s="1140"/>
      <c r="AS72" s="1140"/>
      <c r="AT72" s="1140"/>
      <c r="AU72" s="1140"/>
      <c r="AV72" s="1140"/>
      <c r="AW72" s="1140"/>
      <c r="AX72" s="1140"/>
      <c r="AY72" s="1140"/>
      <c r="AZ72" s="1140"/>
      <c r="BA72" s="1140"/>
      <c r="BB72" s="1140"/>
      <c r="BC72" s="1140"/>
      <c r="BD72" s="1140"/>
      <c r="BE72" s="1140"/>
      <c r="BF72" s="1140"/>
      <c r="BG72" s="1140"/>
      <c r="BH72" s="1140"/>
      <c r="BI72" s="1140"/>
      <c r="BJ72" s="1140"/>
      <c r="BK72" s="1140"/>
      <c r="BL72" s="1140"/>
      <c r="BM72" s="1140"/>
      <c r="BN72" s="1140"/>
      <c r="BO72" s="1141"/>
      <c r="BP72" s="1127" t="s">
        <v>207</v>
      </c>
      <c r="BQ72" s="1127"/>
      <c r="BR72" s="1127"/>
      <c r="BS72" s="1127"/>
      <c r="BT72" s="1127"/>
      <c r="BU72" s="1127"/>
      <c r="BV72" s="1127"/>
      <c r="BW72" s="1127"/>
      <c r="BX72" s="1127" t="s">
        <v>521</v>
      </c>
      <c r="BY72" s="1127"/>
      <c r="BZ72" s="1127"/>
      <c r="CA72" s="1127"/>
      <c r="CB72" s="1127"/>
      <c r="CC72" s="1127"/>
      <c r="CD72" s="1127"/>
      <c r="CE72" s="1127"/>
      <c r="CF72" s="1127" t="s">
        <v>130</v>
      </c>
      <c r="CG72" s="1127"/>
      <c r="CH72" s="1127"/>
      <c r="CI72" s="1127"/>
      <c r="CJ72" s="1127"/>
      <c r="CK72" s="1127"/>
      <c r="CL72" s="1127"/>
      <c r="CM72" s="1127"/>
      <c r="CN72" s="1127" t="s">
        <v>312</v>
      </c>
      <c r="CO72" s="1127"/>
      <c r="CP72" s="1127"/>
      <c r="CQ72" s="1127"/>
      <c r="CR72" s="1127"/>
      <c r="CS72" s="1127"/>
      <c r="CT72" s="1127"/>
      <c r="CU72" s="1127"/>
      <c r="CV72" s="1127" t="s">
        <v>52</v>
      </c>
      <c r="CW72" s="1127"/>
      <c r="CX72" s="1127"/>
      <c r="CY72" s="1127"/>
      <c r="CZ72" s="1127"/>
      <c r="DA72" s="1127"/>
      <c r="DB72" s="1127"/>
      <c r="DC72" s="1127"/>
    </row>
    <row r="73" spans="2:107" x14ac:dyDescent="0.15">
      <c r="B73" s="325"/>
      <c r="G73" s="1138"/>
      <c r="H73" s="1138"/>
      <c r="I73" s="1138"/>
      <c r="J73" s="1138"/>
      <c r="K73" s="1122"/>
      <c r="L73" s="1122"/>
      <c r="M73" s="1122"/>
      <c r="N73" s="1122"/>
      <c r="AM73" s="334"/>
      <c r="AN73" s="1126" t="s">
        <v>534</v>
      </c>
      <c r="AO73" s="1126"/>
      <c r="AP73" s="1126"/>
      <c r="AQ73" s="1126"/>
      <c r="AR73" s="1126"/>
      <c r="AS73" s="1126"/>
      <c r="AT73" s="1126"/>
      <c r="AU73" s="1126"/>
      <c r="AV73" s="1126"/>
      <c r="AW73" s="1126"/>
      <c r="AX73" s="1126"/>
      <c r="AY73" s="1126"/>
      <c r="AZ73" s="1126"/>
      <c r="BA73" s="1126"/>
      <c r="BB73" s="1126" t="s">
        <v>535</v>
      </c>
      <c r="BC73" s="1126"/>
      <c r="BD73" s="1126"/>
      <c r="BE73" s="1126"/>
      <c r="BF73" s="1126"/>
      <c r="BG73" s="1126"/>
      <c r="BH73" s="1126"/>
      <c r="BI73" s="1126"/>
      <c r="BJ73" s="1126"/>
      <c r="BK73" s="1126"/>
      <c r="BL73" s="1126"/>
      <c r="BM73" s="1126"/>
      <c r="BN73" s="1126"/>
      <c r="BO73" s="1126"/>
      <c r="BP73" s="1123">
        <v>26.7</v>
      </c>
      <c r="BQ73" s="1123"/>
      <c r="BR73" s="1123"/>
      <c r="BS73" s="1123"/>
      <c r="BT73" s="1123"/>
      <c r="BU73" s="1123"/>
      <c r="BV73" s="1123"/>
      <c r="BW73" s="1123"/>
      <c r="BX73" s="1123">
        <v>1.1000000000000001</v>
      </c>
      <c r="BY73" s="1123"/>
      <c r="BZ73" s="1123"/>
      <c r="CA73" s="1123"/>
      <c r="CB73" s="1123"/>
      <c r="CC73" s="1123"/>
      <c r="CD73" s="1123"/>
      <c r="CE73" s="1123"/>
      <c r="CF73" s="1123"/>
      <c r="CG73" s="1123"/>
      <c r="CH73" s="1123"/>
      <c r="CI73" s="1123"/>
      <c r="CJ73" s="1123"/>
      <c r="CK73" s="1123"/>
      <c r="CL73" s="1123"/>
      <c r="CM73" s="1123"/>
      <c r="CN73" s="1123"/>
      <c r="CO73" s="1123"/>
      <c r="CP73" s="1123"/>
      <c r="CQ73" s="1123"/>
      <c r="CR73" s="1123"/>
      <c r="CS73" s="1123"/>
      <c r="CT73" s="1123"/>
      <c r="CU73" s="1123"/>
      <c r="CV73" s="1123"/>
      <c r="CW73" s="1123"/>
      <c r="CX73" s="1123"/>
      <c r="CY73" s="1123"/>
      <c r="CZ73" s="1123"/>
      <c r="DA73" s="1123"/>
      <c r="DB73" s="1123"/>
      <c r="DC73" s="1123"/>
    </row>
    <row r="74" spans="2:107" x14ac:dyDescent="0.15">
      <c r="B74" s="325"/>
      <c r="G74" s="1138"/>
      <c r="H74" s="1138"/>
      <c r="I74" s="1138"/>
      <c r="J74" s="1138"/>
      <c r="K74" s="1122"/>
      <c r="L74" s="1122"/>
      <c r="M74" s="1122"/>
      <c r="N74" s="1122"/>
      <c r="AM74" s="334"/>
      <c r="AN74" s="1126"/>
      <c r="AO74" s="1126"/>
      <c r="AP74" s="1126"/>
      <c r="AQ74" s="1126"/>
      <c r="AR74" s="1126"/>
      <c r="AS74" s="1126"/>
      <c r="AT74" s="1126"/>
      <c r="AU74" s="1126"/>
      <c r="AV74" s="1126"/>
      <c r="AW74" s="1126"/>
      <c r="AX74" s="1126"/>
      <c r="AY74" s="1126"/>
      <c r="AZ74" s="1126"/>
      <c r="BA74" s="1126"/>
      <c r="BB74" s="1126"/>
      <c r="BC74" s="1126"/>
      <c r="BD74" s="1126"/>
      <c r="BE74" s="1126"/>
      <c r="BF74" s="1126"/>
      <c r="BG74" s="1126"/>
      <c r="BH74" s="1126"/>
      <c r="BI74" s="1126"/>
      <c r="BJ74" s="1126"/>
      <c r="BK74" s="1126"/>
      <c r="BL74" s="1126"/>
      <c r="BM74" s="1126"/>
      <c r="BN74" s="1126"/>
      <c r="BO74" s="1126"/>
      <c r="BP74" s="1123"/>
      <c r="BQ74" s="1123"/>
      <c r="BR74" s="1123"/>
      <c r="BS74" s="1123"/>
      <c r="BT74" s="1123"/>
      <c r="BU74" s="1123"/>
      <c r="BV74" s="1123"/>
      <c r="BW74" s="1123"/>
      <c r="BX74" s="1123"/>
      <c r="BY74" s="1123"/>
      <c r="BZ74" s="1123"/>
      <c r="CA74" s="1123"/>
      <c r="CB74" s="1123"/>
      <c r="CC74" s="1123"/>
      <c r="CD74" s="1123"/>
      <c r="CE74" s="1123"/>
      <c r="CF74" s="1123"/>
      <c r="CG74" s="1123"/>
      <c r="CH74" s="1123"/>
      <c r="CI74" s="1123"/>
      <c r="CJ74" s="1123"/>
      <c r="CK74" s="1123"/>
      <c r="CL74" s="1123"/>
      <c r="CM74" s="1123"/>
      <c r="CN74" s="1123"/>
      <c r="CO74" s="1123"/>
      <c r="CP74" s="1123"/>
      <c r="CQ74" s="1123"/>
      <c r="CR74" s="1123"/>
      <c r="CS74" s="1123"/>
      <c r="CT74" s="1123"/>
      <c r="CU74" s="1123"/>
      <c r="CV74" s="1123"/>
      <c r="CW74" s="1123"/>
      <c r="CX74" s="1123"/>
      <c r="CY74" s="1123"/>
      <c r="CZ74" s="1123"/>
      <c r="DA74" s="1123"/>
      <c r="DB74" s="1123"/>
      <c r="DC74" s="1123"/>
    </row>
    <row r="75" spans="2:107" x14ac:dyDescent="0.15">
      <c r="B75" s="325"/>
      <c r="G75" s="1138"/>
      <c r="H75" s="1138"/>
      <c r="I75" s="1121"/>
      <c r="J75" s="1121"/>
      <c r="K75" s="1128"/>
      <c r="L75" s="1128"/>
      <c r="M75" s="1128"/>
      <c r="N75" s="1128"/>
      <c r="AM75" s="334"/>
      <c r="AN75" s="1126"/>
      <c r="AO75" s="1126"/>
      <c r="AP75" s="1126"/>
      <c r="AQ75" s="1126"/>
      <c r="AR75" s="1126"/>
      <c r="AS75" s="1126"/>
      <c r="AT75" s="1126"/>
      <c r="AU75" s="1126"/>
      <c r="AV75" s="1126"/>
      <c r="AW75" s="1126"/>
      <c r="AX75" s="1126"/>
      <c r="AY75" s="1126"/>
      <c r="AZ75" s="1126"/>
      <c r="BA75" s="1126"/>
      <c r="BB75" s="1126" t="s">
        <v>540</v>
      </c>
      <c r="BC75" s="1126"/>
      <c r="BD75" s="1126"/>
      <c r="BE75" s="1126"/>
      <c r="BF75" s="1126"/>
      <c r="BG75" s="1126"/>
      <c r="BH75" s="1126"/>
      <c r="BI75" s="1126"/>
      <c r="BJ75" s="1126"/>
      <c r="BK75" s="1126"/>
      <c r="BL75" s="1126"/>
      <c r="BM75" s="1126"/>
      <c r="BN75" s="1126"/>
      <c r="BO75" s="1126"/>
      <c r="BP75" s="1123">
        <v>3.9</v>
      </c>
      <c r="BQ75" s="1123"/>
      <c r="BR75" s="1123"/>
      <c r="BS75" s="1123"/>
      <c r="BT75" s="1123"/>
      <c r="BU75" s="1123"/>
      <c r="BV75" s="1123"/>
      <c r="BW75" s="1123"/>
      <c r="BX75" s="1123">
        <v>3</v>
      </c>
      <c r="BY75" s="1123"/>
      <c r="BZ75" s="1123"/>
      <c r="CA75" s="1123"/>
      <c r="CB75" s="1123"/>
      <c r="CC75" s="1123"/>
      <c r="CD75" s="1123"/>
      <c r="CE75" s="1123"/>
      <c r="CF75" s="1123">
        <v>3.1</v>
      </c>
      <c r="CG75" s="1123"/>
      <c r="CH75" s="1123"/>
      <c r="CI75" s="1123"/>
      <c r="CJ75" s="1123"/>
      <c r="CK75" s="1123"/>
      <c r="CL75" s="1123"/>
      <c r="CM75" s="1123"/>
      <c r="CN75" s="1123">
        <v>5</v>
      </c>
      <c r="CO75" s="1123"/>
      <c r="CP75" s="1123"/>
      <c r="CQ75" s="1123"/>
      <c r="CR75" s="1123"/>
      <c r="CS75" s="1123"/>
      <c r="CT75" s="1123"/>
      <c r="CU75" s="1123"/>
      <c r="CV75" s="1123">
        <v>7.4</v>
      </c>
      <c r="CW75" s="1123"/>
      <c r="CX75" s="1123"/>
      <c r="CY75" s="1123"/>
      <c r="CZ75" s="1123"/>
      <c r="DA75" s="1123"/>
      <c r="DB75" s="1123"/>
      <c r="DC75" s="1123"/>
    </row>
    <row r="76" spans="2:107" x14ac:dyDescent="0.15">
      <c r="B76" s="325"/>
      <c r="G76" s="1138"/>
      <c r="H76" s="1138"/>
      <c r="I76" s="1121"/>
      <c r="J76" s="1121"/>
      <c r="K76" s="1128"/>
      <c r="L76" s="1128"/>
      <c r="M76" s="1128"/>
      <c r="N76" s="1128"/>
      <c r="AM76" s="334"/>
      <c r="AN76" s="1126"/>
      <c r="AO76" s="1126"/>
      <c r="AP76" s="1126"/>
      <c r="AQ76" s="1126"/>
      <c r="AR76" s="1126"/>
      <c r="AS76" s="1126"/>
      <c r="AT76" s="1126"/>
      <c r="AU76" s="1126"/>
      <c r="AV76" s="1126"/>
      <c r="AW76" s="1126"/>
      <c r="AX76" s="1126"/>
      <c r="AY76" s="1126"/>
      <c r="AZ76" s="1126"/>
      <c r="BA76" s="1126"/>
      <c r="BB76" s="1126"/>
      <c r="BC76" s="1126"/>
      <c r="BD76" s="1126"/>
      <c r="BE76" s="1126"/>
      <c r="BF76" s="1126"/>
      <c r="BG76" s="1126"/>
      <c r="BH76" s="1126"/>
      <c r="BI76" s="1126"/>
      <c r="BJ76" s="1126"/>
      <c r="BK76" s="1126"/>
      <c r="BL76" s="1126"/>
      <c r="BM76" s="1126"/>
      <c r="BN76" s="1126"/>
      <c r="BO76" s="1126"/>
      <c r="BP76" s="1123"/>
      <c r="BQ76" s="1123"/>
      <c r="BR76" s="1123"/>
      <c r="BS76" s="1123"/>
      <c r="BT76" s="1123"/>
      <c r="BU76" s="1123"/>
      <c r="BV76" s="1123"/>
      <c r="BW76" s="1123"/>
      <c r="BX76" s="1123"/>
      <c r="BY76" s="1123"/>
      <c r="BZ76" s="1123"/>
      <c r="CA76" s="1123"/>
      <c r="CB76" s="1123"/>
      <c r="CC76" s="1123"/>
      <c r="CD76" s="1123"/>
      <c r="CE76" s="1123"/>
      <c r="CF76" s="1123"/>
      <c r="CG76" s="1123"/>
      <c r="CH76" s="1123"/>
      <c r="CI76" s="1123"/>
      <c r="CJ76" s="1123"/>
      <c r="CK76" s="1123"/>
      <c r="CL76" s="1123"/>
      <c r="CM76" s="1123"/>
      <c r="CN76" s="1123"/>
      <c r="CO76" s="1123"/>
      <c r="CP76" s="1123"/>
      <c r="CQ76" s="1123"/>
      <c r="CR76" s="1123"/>
      <c r="CS76" s="1123"/>
      <c r="CT76" s="1123"/>
      <c r="CU76" s="1123"/>
      <c r="CV76" s="1123"/>
      <c r="CW76" s="1123"/>
      <c r="CX76" s="1123"/>
      <c r="CY76" s="1123"/>
      <c r="CZ76" s="1123"/>
      <c r="DA76" s="1123"/>
      <c r="DB76" s="1123"/>
      <c r="DC76" s="1123"/>
    </row>
    <row r="77" spans="2:107" x14ac:dyDescent="0.15">
      <c r="B77" s="325"/>
      <c r="G77" s="1121"/>
      <c r="H77" s="1121"/>
      <c r="I77" s="1121"/>
      <c r="J77" s="1121"/>
      <c r="K77" s="1122"/>
      <c r="L77" s="1122"/>
      <c r="M77" s="1122"/>
      <c r="N77" s="1122"/>
      <c r="AN77" s="1127" t="s">
        <v>537</v>
      </c>
      <c r="AO77" s="1127"/>
      <c r="AP77" s="1127"/>
      <c r="AQ77" s="1127"/>
      <c r="AR77" s="1127"/>
      <c r="AS77" s="1127"/>
      <c r="AT77" s="1127"/>
      <c r="AU77" s="1127"/>
      <c r="AV77" s="1127"/>
      <c r="AW77" s="1127"/>
      <c r="AX77" s="1127"/>
      <c r="AY77" s="1127"/>
      <c r="AZ77" s="1127"/>
      <c r="BA77" s="1127"/>
      <c r="BB77" s="1126" t="s">
        <v>535</v>
      </c>
      <c r="BC77" s="1126"/>
      <c r="BD77" s="1126"/>
      <c r="BE77" s="1126"/>
      <c r="BF77" s="1126"/>
      <c r="BG77" s="1126"/>
      <c r="BH77" s="1126"/>
      <c r="BI77" s="1126"/>
      <c r="BJ77" s="1126"/>
      <c r="BK77" s="1126"/>
      <c r="BL77" s="1126"/>
      <c r="BM77" s="1126"/>
      <c r="BN77" s="1126"/>
      <c r="BO77" s="1126"/>
      <c r="BP77" s="1123">
        <v>0</v>
      </c>
      <c r="BQ77" s="1123"/>
      <c r="BR77" s="1123"/>
      <c r="BS77" s="1123"/>
      <c r="BT77" s="1123"/>
      <c r="BU77" s="1123"/>
      <c r="BV77" s="1123"/>
      <c r="BW77" s="1123"/>
      <c r="BX77" s="1123">
        <v>0</v>
      </c>
      <c r="BY77" s="1123"/>
      <c r="BZ77" s="1123"/>
      <c r="CA77" s="1123"/>
      <c r="CB77" s="1123"/>
      <c r="CC77" s="1123"/>
      <c r="CD77" s="1123"/>
      <c r="CE77" s="1123"/>
      <c r="CF77" s="1123">
        <v>0</v>
      </c>
      <c r="CG77" s="1123"/>
      <c r="CH77" s="1123"/>
      <c r="CI77" s="1123"/>
      <c r="CJ77" s="1123"/>
      <c r="CK77" s="1123"/>
      <c r="CL77" s="1123"/>
      <c r="CM77" s="1123"/>
      <c r="CN77" s="1123">
        <v>0</v>
      </c>
      <c r="CO77" s="1123"/>
      <c r="CP77" s="1123"/>
      <c r="CQ77" s="1123"/>
      <c r="CR77" s="1123"/>
      <c r="CS77" s="1123"/>
      <c r="CT77" s="1123"/>
      <c r="CU77" s="1123"/>
      <c r="CV77" s="1123">
        <v>0</v>
      </c>
      <c r="CW77" s="1123"/>
      <c r="CX77" s="1123"/>
      <c r="CY77" s="1123"/>
      <c r="CZ77" s="1123"/>
      <c r="DA77" s="1123"/>
      <c r="DB77" s="1123"/>
      <c r="DC77" s="1123"/>
    </row>
    <row r="78" spans="2:107" x14ac:dyDescent="0.15">
      <c r="B78" s="325"/>
      <c r="G78" s="1121"/>
      <c r="H78" s="1121"/>
      <c r="I78" s="1121"/>
      <c r="J78" s="1121"/>
      <c r="K78" s="1122"/>
      <c r="L78" s="1122"/>
      <c r="M78" s="1122"/>
      <c r="N78" s="1122"/>
      <c r="AN78" s="1127"/>
      <c r="AO78" s="1127"/>
      <c r="AP78" s="1127"/>
      <c r="AQ78" s="1127"/>
      <c r="AR78" s="1127"/>
      <c r="AS78" s="1127"/>
      <c r="AT78" s="1127"/>
      <c r="AU78" s="1127"/>
      <c r="AV78" s="1127"/>
      <c r="AW78" s="1127"/>
      <c r="AX78" s="1127"/>
      <c r="AY78" s="1127"/>
      <c r="AZ78" s="1127"/>
      <c r="BA78" s="1127"/>
      <c r="BB78" s="1126"/>
      <c r="BC78" s="1126"/>
      <c r="BD78" s="1126"/>
      <c r="BE78" s="1126"/>
      <c r="BF78" s="1126"/>
      <c r="BG78" s="1126"/>
      <c r="BH78" s="1126"/>
      <c r="BI78" s="1126"/>
      <c r="BJ78" s="1126"/>
      <c r="BK78" s="1126"/>
      <c r="BL78" s="1126"/>
      <c r="BM78" s="1126"/>
      <c r="BN78" s="1126"/>
      <c r="BO78" s="1126"/>
      <c r="BP78" s="1123"/>
      <c r="BQ78" s="1123"/>
      <c r="BR78" s="1123"/>
      <c r="BS78" s="1123"/>
      <c r="BT78" s="1123"/>
      <c r="BU78" s="1123"/>
      <c r="BV78" s="1123"/>
      <c r="BW78" s="1123"/>
      <c r="BX78" s="1123"/>
      <c r="BY78" s="1123"/>
      <c r="BZ78" s="1123"/>
      <c r="CA78" s="1123"/>
      <c r="CB78" s="1123"/>
      <c r="CC78" s="1123"/>
      <c r="CD78" s="1123"/>
      <c r="CE78" s="1123"/>
      <c r="CF78" s="1123"/>
      <c r="CG78" s="1123"/>
      <c r="CH78" s="1123"/>
      <c r="CI78" s="1123"/>
      <c r="CJ78" s="1123"/>
      <c r="CK78" s="1123"/>
      <c r="CL78" s="1123"/>
      <c r="CM78" s="1123"/>
      <c r="CN78" s="1123"/>
      <c r="CO78" s="1123"/>
      <c r="CP78" s="1123"/>
      <c r="CQ78" s="1123"/>
      <c r="CR78" s="1123"/>
      <c r="CS78" s="1123"/>
      <c r="CT78" s="1123"/>
      <c r="CU78" s="1123"/>
      <c r="CV78" s="1123"/>
      <c r="CW78" s="1123"/>
      <c r="CX78" s="1123"/>
      <c r="CY78" s="1123"/>
      <c r="CZ78" s="1123"/>
      <c r="DA78" s="1123"/>
      <c r="DB78" s="1123"/>
      <c r="DC78" s="1123"/>
    </row>
    <row r="79" spans="2:107" x14ac:dyDescent="0.15">
      <c r="B79" s="325"/>
      <c r="G79" s="1121"/>
      <c r="H79" s="1121"/>
      <c r="I79" s="1124"/>
      <c r="J79" s="1124"/>
      <c r="K79" s="1125"/>
      <c r="L79" s="1125"/>
      <c r="M79" s="1125"/>
      <c r="N79" s="1125"/>
      <c r="AN79" s="1127"/>
      <c r="AO79" s="1127"/>
      <c r="AP79" s="1127"/>
      <c r="AQ79" s="1127"/>
      <c r="AR79" s="1127"/>
      <c r="AS79" s="1127"/>
      <c r="AT79" s="1127"/>
      <c r="AU79" s="1127"/>
      <c r="AV79" s="1127"/>
      <c r="AW79" s="1127"/>
      <c r="AX79" s="1127"/>
      <c r="AY79" s="1127"/>
      <c r="AZ79" s="1127"/>
      <c r="BA79" s="1127"/>
      <c r="BB79" s="1126" t="s">
        <v>540</v>
      </c>
      <c r="BC79" s="1126"/>
      <c r="BD79" s="1126"/>
      <c r="BE79" s="1126"/>
      <c r="BF79" s="1126"/>
      <c r="BG79" s="1126"/>
      <c r="BH79" s="1126"/>
      <c r="BI79" s="1126"/>
      <c r="BJ79" s="1126"/>
      <c r="BK79" s="1126"/>
      <c r="BL79" s="1126"/>
      <c r="BM79" s="1126"/>
      <c r="BN79" s="1126"/>
      <c r="BO79" s="1126"/>
      <c r="BP79" s="1123">
        <v>5.8</v>
      </c>
      <c r="BQ79" s="1123"/>
      <c r="BR79" s="1123"/>
      <c r="BS79" s="1123"/>
      <c r="BT79" s="1123"/>
      <c r="BU79" s="1123"/>
      <c r="BV79" s="1123"/>
      <c r="BW79" s="1123"/>
      <c r="BX79" s="1123">
        <v>6.1</v>
      </c>
      <c r="BY79" s="1123"/>
      <c r="BZ79" s="1123"/>
      <c r="CA79" s="1123"/>
      <c r="CB79" s="1123"/>
      <c r="CC79" s="1123"/>
      <c r="CD79" s="1123"/>
      <c r="CE79" s="1123"/>
      <c r="CF79" s="1123">
        <v>6.3</v>
      </c>
      <c r="CG79" s="1123"/>
      <c r="CH79" s="1123"/>
      <c r="CI79" s="1123"/>
      <c r="CJ79" s="1123"/>
      <c r="CK79" s="1123"/>
      <c r="CL79" s="1123"/>
      <c r="CM79" s="1123"/>
      <c r="CN79" s="1123">
        <v>6.7</v>
      </c>
      <c r="CO79" s="1123"/>
      <c r="CP79" s="1123"/>
      <c r="CQ79" s="1123"/>
      <c r="CR79" s="1123"/>
      <c r="CS79" s="1123"/>
      <c r="CT79" s="1123"/>
      <c r="CU79" s="1123"/>
      <c r="CV79" s="1123">
        <v>6.6</v>
      </c>
      <c r="CW79" s="1123"/>
      <c r="CX79" s="1123"/>
      <c r="CY79" s="1123"/>
      <c r="CZ79" s="1123"/>
      <c r="DA79" s="1123"/>
      <c r="DB79" s="1123"/>
      <c r="DC79" s="1123"/>
    </row>
    <row r="80" spans="2:107" x14ac:dyDescent="0.15">
      <c r="B80" s="325"/>
      <c r="G80" s="1121"/>
      <c r="H80" s="1121"/>
      <c r="I80" s="1124"/>
      <c r="J80" s="1124"/>
      <c r="K80" s="1125"/>
      <c r="L80" s="1125"/>
      <c r="M80" s="1125"/>
      <c r="N80" s="1125"/>
      <c r="AN80" s="1127"/>
      <c r="AO80" s="1127"/>
      <c r="AP80" s="1127"/>
      <c r="AQ80" s="1127"/>
      <c r="AR80" s="1127"/>
      <c r="AS80" s="1127"/>
      <c r="AT80" s="1127"/>
      <c r="AU80" s="1127"/>
      <c r="AV80" s="1127"/>
      <c r="AW80" s="1127"/>
      <c r="AX80" s="1127"/>
      <c r="AY80" s="1127"/>
      <c r="AZ80" s="1127"/>
      <c r="BA80" s="1127"/>
      <c r="BB80" s="1126"/>
      <c r="BC80" s="1126"/>
      <c r="BD80" s="1126"/>
      <c r="BE80" s="1126"/>
      <c r="BF80" s="1126"/>
      <c r="BG80" s="1126"/>
      <c r="BH80" s="1126"/>
      <c r="BI80" s="1126"/>
      <c r="BJ80" s="1126"/>
      <c r="BK80" s="1126"/>
      <c r="BL80" s="1126"/>
      <c r="BM80" s="1126"/>
      <c r="BN80" s="1126"/>
      <c r="BO80" s="1126"/>
      <c r="BP80" s="1123"/>
      <c r="BQ80" s="1123"/>
      <c r="BR80" s="1123"/>
      <c r="BS80" s="1123"/>
      <c r="BT80" s="1123"/>
      <c r="BU80" s="1123"/>
      <c r="BV80" s="1123"/>
      <c r="BW80" s="1123"/>
      <c r="BX80" s="1123"/>
      <c r="BY80" s="1123"/>
      <c r="BZ80" s="1123"/>
      <c r="CA80" s="1123"/>
      <c r="CB80" s="1123"/>
      <c r="CC80" s="1123"/>
      <c r="CD80" s="1123"/>
      <c r="CE80" s="1123"/>
      <c r="CF80" s="1123"/>
      <c r="CG80" s="1123"/>
      <c r="CH80" s="1123"/>
      <c r="CI80" s="1123"/>
      <c r="CJ80" s="1123"/>
      <c r="CK80" s="1123"/>
      <c r="CL80" s="1123"/>
      <c r="CM80" s="1123"/>
      <c r="CN80" s="1123"/>
      <c r="CO80" s="1123"/>
      <c r="CP80" s="1123"/>
      <c r="CQ80" s="1123"/>
      <c r="CR80" s="1123"/>
      <c r="CS80" s="1123"/>
      <c r="CT80" s="1123"/>
      <c r="CU80" s="1123"/>
      <c r="CV80" s="1123"/>
      <c r="CW80" s="1123"/>
      <c r="CX80" s="1123"/>
      <c r="CY80" s="1123"/>
      <c r="CZ80" s="1123"/>
      <c r="DA80" s="1123"/>
      <c r="DB80" s="1123"/>
      <c r="DC80" s="1123"/>
    </row>
    <row r="81" spans="2:109" x14ac:dyDescent="0.15">
      <c r="B81" s="325"/>
    </row>
    <row r="82" spans="2:109" ht="17.25" x14ac:dyDescent="0.15">
      <c r="B82" s="325"/>
      <c r="K82" s="352"/>
      <c r="L82" s="352"/>
      <c r="M82" s="352"/>
      <c r="N82" s="352"/>
      <c r="AQ82" s="352"/>
      <c r="AR82" s="352"/>
      <c r="AS82" s="352"/>
      <c r="AT82" s="352"/>
      <c r="BC82" s="352"/>
      <c r="BD82" s="352"/>
      <c r="BE82" s="352"/>
      <c r="BF82" s="352"/>
      <c r="BO82" s="352"/>
      <c r="BP82" s="352"/>
      <c r="BQ82" s="352"/>
      <c r="BR82" s="352"/>
      <c r="CA82" s="352"/>
      <c r="CB82" s="352"/>
      <c r="CC82" s="352"/>
      <c r="CD82" s="352"/>
      <c r="CM82" s="352"/>
      <c r="CN82" s="352"/>
      <c r="CO82" s="352"/>
      <c r="CP82" s="352"/>
      <c r="CY82" s="352"/>
      <c r="CZ82" s="352"/>
      <c r="DA82" s="352"/>
      <c r="DB82" s="352"/>
      <c r="DC82" s="352"/>
    </row>
    <row r="83" spans="2:109" x14ac:dyDescent="0.15">
      <c r="B83" s="327"/>
      <c r="C83" s="328"/>
      <c r="D83" s="328"/>
      <c r="E83" s="328"/>
      <c r="F83" s="328"/>
      <c r="G83" s="328"/>
      <c r="H83" s="328"/>
      <c r="I83" s="328"/>
      <c r="J83" s="328"/>
      <c r="K83" s="328"/>
      <c r="L83" s="328"/>
      <c r="M83" s="328"/>
      <c r="N83" s="328"/>
      <c r="O83" s="328"/>
      <c r="P83" s="328"/>
      <c r="Q83" s="328"/>
      <c r="R83" s="328"/>
      <c r="S83" s="328"/>
      <c r="T83" s="328"/>
      <c r="U83" s="328"/>
      <c r="V83" s="328"/>
      <c r="W83" s="328"/>
      <c r="X83" s="328"/>
      <c r="Y83" s="328"/>
      <c r="Z83" s="328"/>
      <c r="AA83" s="328"/>
      <c r="AB83" s="328"/>
      <c r="AC83" s="328"/>
      <c r="AD83" s="328"/>
      <c r="AE83" s="328"/>
      <c r="AF83" s="328"/>
      <c r="AG83" s="328"/>
      <c r="AH83" s="328"/>
      <c r="AI83" s="328"/>
      <c r="AJ83" s="328"/>
      <c r="AK83" s="328"/>
      <c r="AL83" s="328"/>
      <c r="AM83" s="328"/>
      <c r="AN83" s="328"/>
      <c r="AO83" s="328"/>
      <c r="AP83" s="328"/>
      <c r="AQ83" s="328"/>
      <c r="AR83" s="328"/>
      <c r="AS83" s="328"/>
      <c r="AT83" s="328"/>
      <c r="AU83" s="328"/>
      <c r="AV83" s="328"/>
      <c r="AW83" s="328"/>
      <c r="AX83" s="328"/>
      <c r="AY83" s="328"/>
      <c r="AZ83" s="328"/>
      <c r="BA83" s="328"/>
      <c r="BB83" s="328"/>
      <c r="BC83" s="328"/>
      <c r="BD83" s="328"/>
      <c r="BE83" s="328"/>
      <c r="BF83" s="328"/>
      <c r="BG83" s="328"/>
      <c r="BH83" s="328"/>
      <c r="BI83" s="328"/>
      <c r="BJ83" s="328"/>
      <c r="BK83" s="328"/>
      <c r="BL83" s="328"/>
      <c r="BM83" s="328"/>
      <c r="BN83" s="328"/>
      <c r="BO83" s="328"/>
      <c r="BP83" s="328"/>
      <c r="BQ83" s="328"/>
      <c r="BR83" s="328"/>
      <c r="BS83" s="328"/>
      <c r="BT83" s="328"/>
      <c r="BU83" s="328"/>
      <c r="BV83" s="328"/>
      <c r="BW83" s="328"/>
      <c r="BX83" s="328"/>
      <c r="BY83" s="328"/>
      <c r="BZ83" s="328"/>
      <c r="CA83" s="328"/>
      <c r="CB83" s="328"/>
      <c r="CC83" s="328"/>
      <c r="CD83" s="328"/>
      <c r="CE83" s="328"/>
      <c r="CF83" s="328"/>
      <c r="CG83" s="328"/>
      <c r="CH83" s="328"/>
      <c r="CI83" s="328"/>
      <c r="CJ83" s="328"/>
      <c r="CK83" s="328"/>
      <c r="CL83" s="328"/>
      <c r="CM83" s="328"/>
      <c r="CN83" s="328"/>
      <c r="CO83" s="328"/>
      <c r="CP83" s="328"/>
      <c r="CQ83" s="328"/>
      <c r="CR83" s="328"/>
      <c r="CS83" s="328"/>
      <c r="CT83" s="328"/>
      <c r="CU83" s="328"/>
      <c r="CV83" s="328"/>
      <c r="CW83" s="328"/>
      <c r="CX83" s="328"/>
      <c r="CY83" s="328"/>
      <c r="CZ83" s="328"/>
      <c r="DA83" s="328"/>
      <c r="DB83" s="328"/>
      <c r="DC83" s="328"/>
      <c r="DD83" s="329"/>
    </row>
    <row r="84" spans="2:109" x14ac:dyDescent="0.15">
      <c r="DD84" s="318"/>
      <c r="DE84" s="318"/>
    </row>
    <row r="85" spans="2:109" x14ac:dyDescent="0.15">
      <c r="DD85" s="318"/>
      <c r="DE85" s="318"/>
    </row>
  </sheetData>
  <sheetProtection algorithmName="SHA-512" hashValue="ErxZ3ZBRDh3tae4Lm6Vd223FTWo6PgFgkbff81uybJmat0Q9yZgcnIyalYWUqrB495RQtIpoEu6wKcZxTU4SzA==" saltValue="xhW54Wd5ore0E1hIjrff5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4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DCEF4-BC81-4594-83B2-87F434D95424}">
  <sheetPr>
    <pageSetUpPr fitToPage="1"/>
  </sheetPr>
  <dimension ref="A1:DR125"/>
  <sheetViews>
    <sheetView showGridLines="0" tabSelected="1" topLeftCell="A86" zoomScale="98" zoomScaleNormal="98" zoomScaleSheetLayoutView="70" workbookViewId="0">
      <selection activeCell="AG52" sqref="AG52"/>
    </sheetView>
  </sheetViews>
  <sheetFormatPr defaultColWidth="0" defaultRowHeight="13.5" customHeight="1" zeroHeight="1" x14ac:dyDescent="0.15"/>
  <cols>
    <col min="1" max="34" width="2.5" style="353" customWidth="1"/>
    <col min="35" max="122" width="2.5" style="320" customWidth="1"/>
    <col min="123" max="16384" width="2.5" style="320" hidden="1"/>
  </cols>
  <sheetData>
    <row r="1" spans="1:34" ht="13.5" customHeight="1" x14ac:dyDescent="0.15">
      <c r="A1" s="320"/>
      <c r="B1" s="320"/>
      <c r="C1" s="320"/>
      <c r="D1" s="320"/>
      <c r="E1" s="320"/>
      <c r="F1" s="320"/>
      <c r="G1" s="320"/>
      <c r="H1" s="320"/>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row>
    <row r="2" spans="1:34" x14ac:dyDescent="0.15">
      <c r="S2" s="320"/>
      <c r="AH2" s="320"/>
    </row>
    <row r="3" spans="1:34" x14ac:dyDescent="0.15">
      <c r="C3" s="320"/>
      <c r="D3" s="320"/>
      <c r="E3" s="320"/>
      <c r="F3" s="320"/>
      <c r="G3" s="320"/>
      <c r="H3" s="320"/>
      <c r="I3" s="320"/>
      <c r="J3" s="320"/>
      <c r="K3" s="320"/>
      <c r="L3" s="320"/>
      <c r="M3" s="320"/>
      <c r="N3" s="320"/>
      <c r="O3" s="320"/>
      <c r="P3" s="320"/>
      <c r="Q3" s="320"/>
      <c r="R3" s="320"/>
      <c r="S3" s="320"/>
      <c r="U3" s="320"/>
      <c r="V3" s="320"/>
      <c r="W3" s="320"/>
      <c r="X3" s="320"/>
      <c r="Y3" s="320"/>
      <c r="Z3" s="320"/>
      <c r="AA3" s="320"/>
      <c r="AB3" s="320"/>
      <c r="AC3" s="320"/>
      <c r="AD3" s="320"/>
      <c r="AE3" s="320"/>
      <c r="AF3" s="320"/>
      <c r="AG3" s="320"/>
      <c r="AH3" s="320"/>
    </row>
    <row r="4" spans="1:34" x14ac:dyDescent="0.15"/>
    <row r="5" spans="1:34" x14ac:dyDescent="0.15"/>
    <row r="6" spans="1:34" x14ac:dyDescent="0.15"/>
    <row r="7" spans="1:34" x14ac:dyDescent="0.15"/>
    <row r="8" spans="1:34" x14ac:dyDescent="0.15"/>
    <row r="9" spans="1:34" x14ac:dyDescent="0.15">
      <c r="AH9" s="320"/>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320"/>
    </row>
    <row r="18" spans="12:34" x14ac:dyDescent="0.15"/>
    <row r="19" spans="12:34" x14ac:dyDescent="0.15"/>
    <row r="20" spans="12:34" x14ac:dyDescent="0.15">
      <c r="AH20" s="320"/>
    </row>
    <row r="21" spans="12:34" x14ac:dyDescent="0.15">
      <c r="AH21" s="320"/>
    </row>
    <row r="22" spans="12:34" x14ac:dyDescent="0.15"/>
    <row r="23" spans="12:34" x14ac:dyDescent="0.15"/>
    <row r="24" spans="12:34" x14ac:dyDescent="0.15">
      <c r="Q24" s="320"/>
    </row>
    <row r="25" spans="12:34" x14ac:dyDescent="0.15"/>
    <row r="26" spans="12:34" x14ac:dyDescent="0.15"/>
    <row r="27" spans="12:34" x14ac:dyDescent="0.15"/>
    <row r="28" spans="12:34" x14ac:dyDescent="0.15">
      <c r="O28" s="320"/>
      <c r="T28" s="320"/>
      <c r="AH28" s="320"/>
    </row>
    <row r="29" spans="12:34" x14ac:dyDescent="0.15"/>
    <row r="30" spans="12:34" x14ac:dyDescent="0.15"/>
    <row r="31" spans="12:34" x14ac:dyDescent="0.15">
      <c r="Q31" s="320"/>
    </row>
    <row r="32" spans="12:34" x14ac:dyDescent="0.15">
      <c r="L32" s="320"/>
    </row>
    <row r="33" spans="2:34" x14ac:dyDescent="0.15">
      <c r="C33" s="320"/>
      <c r="E33" s="320"/>
      <c r="G33" s="320"/>
      <c r="I33" s="320"/>
      <c r="X33" s="320"/>
    </row>
    <row r="34" spans="2:34" x14ac:dyDescent="0.15">
      <c r="B34" s="320"/>
      <c r="P34" s="320"/>
      <c r="R34" s="320"/>
      <c r="T34" s="320"/>
    </row>
    <row r="35" spans="2:34" x14ac:dyDescent="0.15">
      <c r="D35" s="320"/>
      <c r="W35" s="320"/>
      <c r="AC35" s="320"/>
      <c r="AD35" s="320"/>
      <c r="AE35" s="320"/>
      <c r="AF35" s="320"/>
      <c r="AG35" s="320"/>
      <c r="AH35" s="320"/>
    </row>
    <row r="36" spans="2:34" x14ac:dyDescent="0.15">
      <c r="H36" s="320"/>
      <c r="J36" s="320"/>
      <c r="K36" s="320"/>
      <c r="M36" s="320"/>
      <c r="Y36" s="320"/>
      <c r="Z36" s="320"/>
      <c r="AA36" s="320"/>
      <c r="AB36" s="320"/>
      <c r="AC36" s="320"/>
      <c r="AD36" s="320"/>
      <c r="AE36" s="320"/>
      <c r="AF36" s="320"/>
      <c r="AG36" s="320"/>
      <c r="AH36" s="320"/>
    </row>
    <row r="37" spans="2:34" x14ac:dyDescent="0.15">
      <c r="AH37" s="320"/>
    </row>
    <row r="38" spans="2:34" x14ac:dyDescent="0.15">
      <c r="AG38" s="320"/>
      <c r="AH38" s="320"/>
    </row>
    <row r="39" spans="2:34" x14ac:dyDescent="0.15"/>
    <row r="40" spans="2:34" x14ac:dyDescent="0.15">
      <c r="X40" s="320"/>
    </row>
    <row r="41" spans="2:34" x14ac:dyDescent="0.15">
      <c r="R41" s="320"/>
    </row>
    <row r="42" spans="2:34" x14ac:dyDescent="0.15">
      <c r="W42" s="320"/>
    </row>
    <row r="43" spans="2:34" x14ac:dyDescent="0.15">
      <c r="Y43" s="320"/>
      <c r="Z43" s="320"/>
      <c r="AA43" s="320"/>
      <c r="AB43" s="320"/>
      <c r="AC43" s="320"/>
      <c r="AD43" s="320"/>
      <c r="AE43" s="320"/>
      <c r="AF43" s="320"/>
      <c r="AG43" s="320"/>
      <c r="AH43" s="320"/>
    </row>
    <row r="44" spans="2:34" x14ac:dyDescent="0.15">
      <c r="AH44" s="320"/>
    </row>
    <row r="45" spans="2:34" x14ac:dyDescent="0.15">
      <c r="X45" s="320"/>
    </row>
    <row r="46" spans="2:34" x14ac:dyDescent="0.15"/>
    <row r="47" spans="2:34" x14ac:dyDescent="0.15"/>
    <row r="48" spans="2:34" x14ac:dyDescent="0.15">
      <c r="W48" s="320"/>
      <c r="Y48" s="320"/>
      <c r="Z48" s="320"/>
      <c r="AA48" s="320"/>
      <c r="AB48" s="320"/>
      <c r="AC48" s="320"/>
      <c r="AD48" s="320"/>
      <c r="AE48" s="320"/>
      <c r="AF48" s="320"/>
      <c r="AG48" s="320"/>
      <c r="AH48" s="320"/>
    </row>
    <row r="49" spans="28:34" x14ac:dyDescent="0.15"/>
    <row r="50" spans="28:34" x14ac:dyDescent="0.15">
      <c r="AE50" s="320"/>
      <c r="AF50" s="320"/>
      <c r="AG50" s="320"/>
      <c r="AH50" s="320"/>
    </row>
    <row r="51" spans="28:34" x14ac:dyDescent="0.15">
      <c r="AC51" s="320"/>
      <c r="AD51" s="320"/>
      <c r="AE51" s="320"/>
      <c r="AF51" s="320"/>
      <c r="AG51" s="320"/>
      <c r="AH51" s="320"/>
    </row>
    <row r="52" spans="28:34" x14ac:dyDescent="0.15"/>
    <row r="53" spans="28:34" x14ac:dyDescent="0.15">
      <c r="AF53" s="320"/>
      <c r="AG53" s="320"/>
      <c r="AH53" s="320"/>
    </row>
    <row r="54" spans="28:34" x14ac:dyDescent="0.15">
      <c r="AH54" s="320"/>
    </row>
    <row r="55" spans="28:34" x14ac:dyDescent="0.15"/>
    <row r="56" spans="28:34" x14ac:dyDescent="0.15">
      <c r="AB56" s="320"/>
      <c r="AC56" s="320"/>
      <c r="AD56" s="320"/>
      <c r="AE56" s="320"/>
      <c r="AF56" s="320"/>
      <c r="AG56" s="320"/>
      <c r="AH56" s="320"/>
    </row>
    <row r="57" spans="28:34" x14ac:dyDescent="0.15">
      <c r="AH57" s="320"/>
    </row>
    <row r="58" spans="28:34" x14ac:dyDescent="0.15">
      <c r="AH58" s="320"/>
    </row>
    <row r="59" spans="28:34" x14ac:dyDescent="0.15"/>
    <row r="60" spans="28:34" x14ac:dyDescent="0.15"/>
    <row r="61" spans="28:34" x14ac:dyDescent="0.15"/>
    <row r="62" spans="28:34" x14ac:dyDescent="0.15"/>
    <row r="63" spans="28:34" x14ac:dyDescent="0.15">
      <c r="AH63" s="320"/>
    </row>
    <row r="64" spans="28:34" x14ac:dyDescent="0.15">
      <c r="AG64" s="320"/>
      <c r="AH64" s="320"/>
    </row>
    <row r="65" spans="28:34" x14ac:dyDescent="0.15"/>
    <row r="66" spans="28:34" x14ac:dyDescent="0.15"/>
    <row r="67" spans="28:34" x14ac:dyDescent="0.15"/>
    <row r="68" spans="28:34" x14ac:dyDescent="0.15">
      <c r="AB68" s="320"/>
      <c r="AC68" s="320"/>
      <c r="AD68" s="320"/>
      <c r="AE68" s="320"/>
      <c r="AF68" s="320"/>
      <c r="AG68" s="320"/>
      <c r="AH68" s="320"/>
    </row>
    <row r="69" spans="28:34" x14ac:dyDescent="0.15">
      <c r="AF69" s="320"/>
      <c r="AG69" s="320"/>
      <c r="AH69" s="320"/>
    </row>
    <row r="70" spans="28:34" x14ac:dyDescent="0.15"/>
    <row r="71" spans="28:34" x14ac:dyDescent="0.15"/>
    <row r="72" spans="28:34" x14ac:dyDescent="0.15"/>
    <row r="73" spans="28:34" x14ac:dyDescent="0.15"/>
    <row r="74" spans="28:34" x14ac:dyDescent="0.15"/>
    <row r="75" spans="28:34" x14ac:dyDescent="0.15">
      <c r="AH75" s="320"/>
    </row>
    <row r="76" spans="28:34" x14ac:dyDescent="0.15">
      <c r="AF76" s="320"/>
      <c r="AG76" s="320"/>
      <c r="AH76" s="320"/>
    </row>
    <row r="77" spans="28:34" x14ac:dyDescent="0.15">
      <c r="AG77" s="320"/>
      <c r="AH77" s="320"/>
    </row>
    <row r="78" spans="28:34" x14ac:dyDescent="0.15"/>
    <row r="79" spans="28:34" x14ac:dyDescent="0.15"/>
    <row r="80" spans="28:34" x14ac:dyDescent="0.15"/>
    <row r="81" spans="25:34" x14ac:dyDescent="0.15"/>
    <row r="82" spans="25:34" x14ac:dyDescent="0.15">
      <c r="Y82" s="320"/>
    </row>
    <row r="83" spans="25:34" x14ac:dyDescent="0.15">
      <c r="Y83" s="320"/>
      <c r="Z83" s="320"/>
      <c r="AA83" s="320"/>
      <c r="AB83" s="320"/>
      <c r="AC83" s="320"/>
      <c r="AD83" s="320"/>
      <c r="AE83" s="320"/>
      <c r="AF83" s="320"/>
      <c r="AG83" s="320"/>
      <c r="AH83" s="320"/>
    </row>
    <row r="84" spans="25:34" x14ac:dyDescent="0.15"/>
    <row r="85" spans="25:34" x14ac:dyDescent="0.15"/>
    <row r="86" spans="25:34" x14ac:dyDescent="0.15"/>
    <row r="87" spans="25:34" x14ac:dyDescent="0.15"/>
    <row r="88" spans="25:34" x14ac:dyDescent="0.15">
      <c r="AH88" s="32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320"/>
      <c r="AG94" s="320"/>
      <c r="AH94" s="320"/>
    </row>
    <row r="95" spans="25:34" ht="13.5" customHeight="1" x14ac:dyDescent="0.15">
      <c r="AH95" s="32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320"/>
    </row>
    <row r="102" spans="33:34" ht="13.5" customHeight="1" x14ac:dyDescent="0.15"/>
    <row r="103" spans="33:34" ht="13.5" customHeight="1" x14ac:dyDescent="0.15"/>
    <row r="104" spans="33:34" ht="13.5" customHeight="1" x14ac:dyDescent="0.15">
      <c r="AG104" s="320"/>
      <c r="AH104" s="32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320"/>
    </row>
    <row r="117" spans="34:122" ht="13.5" customHeight="1" x14ac:dyDescent="0.15"/>
    <row r="118" spans="34:122" ht="13.5" customHeight="1" x14ac:dyDescent="0.15"/>
    <row r="119" spans="34:122" ht="13.5" customHeight="1" x14ac:dyDescent="0.15"/>
    <row r="120" spans="34:122" ht="13.5" customHeight="1" x14ac:dyDescent="0.15">
      <c r="AH120" s="320"/>
    </row>
    <row r="121" spans="34:122" ht="13.5" customHeight="1" x14ac:dyDescent="0.15">
      <c r="AH121" s="320"/>
    </row>
    <row r="122" spans="34:122" ht="13.5" customHeight="1" x14ac:dyDescent="0.15"/>
    <row r="123" spans="34:122" ht="13.5" customHeight="1" x14ac:dyDescent="0.15"/>
    <row r="124" spans="34:122" ht="13.5" customHeight="1" x14ac:dyDescent="0.15"/>
    <row r="125" spans="34:122" ht="13.5" customHeight="1" x14ac:dyDescent="0.15">
      <c r="DR125" s="320" t="s">
        <v>541</v>
      </c>
    </row>
  </sheetData>
  <sheetProtection algorithmName="SHA-512" hashValue="ctKsO1LBymXTJ6ZQUNzYqPsGc31AFRTwRIPDf3rX62KwIzUrbPtqEwsZQhAj5D1fnnbNwSzuYLpBoYS7P/WQGw==" saltValue="IZISsZmKACGKAdjzuVuXpA==" spinCount="100000" sheet="1" objects="1" scenarios="1"/>
  <dataConsolidate/>
  <phoneticPr fontId="4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E5F71-DD4A-439A-9570-4B59309FAD5D}">
  <sheetPr>
    <pageSetUpPr fitToPage="1"/>
  </sheetPr>
  <dimension ref="A1:DR125"/>
  <sheetViews>
    <sheetView showGridLines="0" topLeftCell="A91" zoomScaleNormal="100" zoomScaleSheetLayoutView="55" workbookViewId="0">
      <selection activeCell="BJ113" sqref="BJ113"/>
    </sheetView>
  </sheetViews>
  <sheetFormatPr defaultColWidth="0" defaultRowHeight="13.5" customHeight="1" zeroHeight="1" x14ac:dyDescent="0.15"/>
  <cols>
    <col min="1" max="34" width="2.5" style="353" customWidth="1"/>
    <col min="35" max="122" width="2.5" style="320" customWidth="1"/>
    <col min="123" max="16384" width="2.5" style="320" hidden="1"/>
  </cols>
  <sheetData>
    <row r="1" spans="2:34" ht="13.5" customHeight="1" x14ac:dyDescent="0.15">
      <c r="B1" s="320"/>
      <c r="C1" s="320"/>
      <c r="D1" s="320"/>
      <c r="E1" s="320"/>
      <c r="F1" s="320"/>
      <c r="G1" s="320"/>
      <c r="H1" s="320"/>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row>
    <row r="2" spans="2:34" x14ac:dyDescent="0.15">
      <c r="S2" s="320"/>
      <c r="AH2" s="320"/>
    </row>
    <row r="3" spans="2:34" x14ac:dyDescent="0.15">
      <c r="C3" s="320"/>
      <c r="D3" s="320"/>
      <c r="E3" s="320"/>
      <c r="F3" s="320"/>
      <c r="G3" s="320"/>
      <c r="H3" s="320"/>
      <c r="I3" s="320"/>
      <c r="J3" s="320"/>
      <c r="K3" s="320"/>
      <c r="L3" s="320"/>
      <c r="M3" s="320"/>
      <c r="N3" s="320"/>
      <c r="O3" s="320"/>
      <c r="P3" s="320"/>
      <c r="Q3" s="320"/>
      <c r="R3" s="320"/>
      <c r="S3" s="320"/>
      <c r="U3" s="320"/>
      <c r="V3" s="320"/>
      <c r="W3" s="320"/>
      <c r="X3" s="320"/>
      <c r="Y3" s="320"/>
      <c r="Z3" s="320"/>
      <c r="AA3" s="320"/>
      <c r="AB3" s="320"/>
      <c r="AC3" s="320"/>
      <c r="AD3" s="320"/>
      <c r="AE3" s="320"/>
      <c r="AF3" s="320"/>
      <c r="AG3" s="320"/>
      <c r="AH3" s="320"/>
    </row>
    <row r="4" spans="2:34" x14ac:dyDescent="0.15"/>
    <row r="5" spans="2:34" x14ac:dyDescent="0.15"/>
    <row r="6" spans="2:34" x14ac:dyDescent="0.15"/>
    <row r="7" spans="2:34" x14ac:dyDescent="0.15"/>
    <row r="8" spans="2:34" x14ac:dyDescent="0.15"/>
    <row r="9" spans="2:34" x14ac:dyDescent="0.15">
      <c r="AH9" s="32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320"/>
    </row>
    <row r="18" spans="12:34" x14ac:dyDescent="0.15"/>
    <row r="19" spans="12:34" x14ac:dyDescent="0.15"/>
    <row r="20" spans="12:34" x14ac:dyDescent="0.15">
      <c r="AH20" s="320"/>
    </row>
    <row r="21" spans="12:34" x14ac:dyDescent="0.15">
      <c r="AH21" s="320"/>
    </row>
    <row r="22" spans="12:34" x14ac:dyDescent="0.15"/>
    <row r="23" spans="12:34" x14ac:dyDescent="0.15"/>
    <row r="24" spans="12:34" x14ac:dyDescent="0.15">
      <c r="Q24" s="320"/>
    </row>
    <row r="25" spans="12:34" x14ac:dyDescent="0.15"/>
    <row r="26" spans="12:34" x14ac:dyDescent="0.15"/>
    <row r="27" spans="12:34" x14ac:dyDescent="0.15"/>
    <row r="28" spans="12:34" x14ac:dyDescent="0.15">
      <c r="O28" s="320"/>
      <c r="T28" s="320"/>
      <c r="AH28" s="320"/>
    </row>
    <row r="29" spans="12:34" x14ac:dyDescent="0.15"/>
    <row r="30" spans="12:34" x14ac:dyDescent="0.15"/>
    <row r="31" spans="12:34" x14ac:dyDescent="0.15">
      <c r="Q31" s="320"/>
    </row>
    <row r="32" spans="12:34" x14ac:dyDescent="0.15">
      <c r="L32" s="320"/>
    </row>
    <row r="33" spans="2:34" x14ac:dyDescent="0.15">
      <c r="C33" s="320"/>
      <c r="E33" s="320"/>
      <c r="G33" s="320"/>
      <c r="I33" s="320"/>
      <c r="X33" s="320"/>
    </row>
    <row r="34" spans="2:34" x14ac:dyDescent="0.15">
      <c r="B34" s="320"/>
      <c r="P34" s="320"/>
      <c r="R34" s="320"/>
      <c r="T34" s="320"/>
    </row>
    <row r="35" spans="2:34" x14ac:dyDescent="0.15">
      <c r="D35" s="320"/>
      <c r="W35" s="320"/>
      <c r="AC35" s="320"/>
      <c r="AD35" s="320"/>
      <c r="AE35" s="320"/>
      <c r="AF35" s="320"/>
      <c r="AG35" s="320"/>
      <c r="AH35" s="320"/>
    </row>
    <row r="36" spans="2:34" x14ac:dyDescent="0.15">
      <c r="H36" s="320"/>
      <c r="J36" s="320"/>
      <c r="K36" s="320"/>
      <c r="M36" s="320"/>
      <c r="Y36" s="320"/>
      <c r="Z36" s="320"/>
      <c r="AA36" s="320"/>
      <c r="AB36" s="320"/>
      <c r="AC36" s="320"/>
      <c r="AD36" s="320"/>
      <c r="AE36" s="320"/>
      <c r="AF36" s="320"/>
      <c r="AG36" s="320"/>
      <c r="AH36" s="320"/>
    </row>
    <row r="37" spans="2:34" x14ac:dyDescent="0.15">
      <c r="AH37" s="320"/>
    </row>
    <row r="38" spans="2:34" x14ac:dyDescent="0.15">
      <c r="AG38" s="320"/>
      <c r="AH38" s="320"/>
    </row>
    <row r="39" spans="2:34" x14ac:dyDescent="0.15"/>
    <row r="40" spans="2:34" x14ac:dyDescent="0.15">
      <c r="X40" s="320"/>
    </row>
    <row r="41" spans="2:34" x14ac:dyDescent="0.15">
      <c r="R41" s="320"/>
    </row>
    <row r="42" spans="2:34" x14ac:dyDescent="0.15">
      <c r="W42" s="320"/>
    </row>
    <row r="43" spans="2:34" x14ac:dyDescent="0.15">
      <c r="Y43" s="320"/>
      <c r="Z43" s="320"/>
      <c r="AA43" s="320"/>
      <c r="AB43" s="320"/>
      <c r="AC43" s="320"/>
      <c r="AD43" s="320"/>
      <c r="AE43" s="320"/>
      <c r="AF43" s="320"/>
      <c r="AG43" s="320"/>
      <c r="AH43" s="320"/>
    </row>
    <row r="44" spans="2:34" x14ac:dyDescent="0.15">
      <c r="AH44" s="320"/>
    </row>
    <row r="45" spans="2:34" x14ac:dyDescent="0.15">
      <c r="X45" s="320"/>
    </row>
    <row r="46" spans="2:34" x14ac:dyDescent="0.15"/>
    <row r="47" spans="2:34" x14ac:dyDescent="0.15"/>
    <row r="48" spans="2:34" x14ac:dyDescent="0.15">
      <c r="W48" s="320"/>
      <c r="Y48" s="320"/>
      <c r="Z48" s="320"/>
      <c r="AA48" s="320"/>
      <c r="AB48" s="320"/>
      <c r="AC48" s="320"/>
      <c r="AD48" s="320"/>
      <c r="AE48" s="320"/>
      <c r="AF48" s="320"/>
      <c r="AG48" s="320"/>
      <c r="AH48" s="320"/>
    </row>
    <row r="49" spans="28:34" x14ac:dyDescent="0.15"/>
    <row r="50" spans="28:34" x14ac:dyDescent="0.15">
      <c r="AE50" s="320"/>
      <c r="AF50" s="320"/>
      <c r="AG50" s="320"/>
      <c r="AH50" s="320"/>
    </row>
    <row r="51" spans="28:34" x14ac:dyDescent="0.15">
      <c r="AC51" s="320"/>
      <c r="AD51" s="320"/>
      <c r="AE51" s="320"/>
      <c r="AF51" s="320"/>
      <c r="AG51" s="320"/>
      <c r="AH51" s="320"/>
    </row>
    <row r="52" spans="28:34" x14ac:dyDescent="0.15"/>
    <row r="53" spans="28:34" x14ac:dyDescent="0.15">
      <c r="AF53" s="320"/>
      <c r="AG53" s="320"/>
      <c r="AH53" s="320"/>
    </row>
    <row r="54" spans="28:34" x14ac:dyDescent="0.15">
      <c r="AH54" s="320"/>
    </row>
    <row r="55" spans="28:34" x14ac:dyDescent="0.15"/>
    <row r="56" spans="28:34" x14ac:dyDescent="0.15">
      <c r="AB56" s="320"/>
      <c r="AC56" s="320"/>
      <c r="AD56" s="320"/>
      <c r="AE56" s="320"/>
      <c r="AF56" s="320"/>
      <c r="AG56" s="320"/>
      <c r="AH56" s="320"/>
    </row>
    <row r="57" spans="28:34" x14ac:dyDescent="0.15">
      <c r="AH57" s="320"/>
    </row>
    <row r="58" spans="28:34" x14ac:dyDescent="0.15">
      <c r="AH58" s="320"/>
    </row>
    <row r="59" spans="28:34" x14ac:dyDescent="0.15">
      <c r="AG59" s="320"/>
      <c r="AH59" s="320"/>
    </row>
    <row r="60" spans="28:34" x14ac:dyDescent="0.15"/>
    <row r="61" spans="28:34" x14ac:dyDescent="0.15"/>
    <row r="62" spans="28:34" x14ac:dyDescent="0.15"/>
    <row r="63" spans="28:34" x14ac:dyDescent="0.15">
      <c r="AH63" s="320"/>
    </row>
    <row r="64" spans="28:34" x14ac:dyDescent="0.15">
      <c r="AG64" s="320"/>
      <c r="AH64" s="320"/>
    </row>
    <row r="65" spans="28:34" x14ac:dyDescent="0.15"/>
    <row r="66" spans="28:34" x14ac:dyDescent="0.15"/>
    <row r="67" spans="28:34" x14ac:dyDescent="0.15"/>
    <row r="68" spans="28:34" x14ac:dyDescent="0.15">
      <c r="AB68" s="320"/>
      <c r="AC68" s="320"/>
      <c r="AD68" s="320"/>
      <c r="AE68" s="320"/>
      <c r="AF68" s="320"/>
      <c r="AG68" s="320"/>
      <c r="AH68" s="320"/>
    </row>
    <row r="69" spans="28:34" x14ac:dyDescent="0.15">
      <c r="AF69" s="320"/>
      <c r="AG69" s="320"/>
      <c r="AH69" s="320"/>
    </row>
    <row r="70" spans="28:34" x14ac:dyDescent="0.15"/>
    <row r="71" spans="28:34" x14ac:dyDescent="0.15"/>
    <row r="72" spans="28:34" x14ac:dyDescent="0.15"/>
    <row r="73" spans="28:34" x14ac:dyDescent="0.15"/>
    <row r="74" spans="28:34" x14ac:dyDescent="0.15"/>
    <row r="75" spans="28:34" x14ac:dyDescent="0.15">
      <c r="AH75" s="320"/>
    </row>
    <row r="76" spans="28:34" x14ac:dyDescent="0.15">
      <c r="AF76" s="320"/>
      <c r="AG76" s="320"/>
      <c r="AH76" s="320"/>
    </row>
    <row r="77" spans="28:34" x14ac:dyDescent="0.15">
      <c r="AG77" s="320"/>
      <c r="AH77" s="320"/>
    </row>
    <row r="78" spans="28:34" x14ac:dyDescent="0.15"/>
    <row r="79" spans="28:34" x14ac:dyDescent="0.15"/>
    <row r="80" spans="28:34" x14ac:dyDescent="0.15"/>
    <row r="81" spans="25:34" x14ac:dyDescent="0.15"/>
    <row r="82" spans="25:34" x14ac:dyDescent="0.15">
      <c r="Y82" s="320"/>
    </row>
    <row r="83" spans="25:34" x14ac:dyDescent="0.15">
      <c r="Y83" s="320"/>
      <c r="Z83" s="320"/>
      <c r="AA83" s="320"/>
      <c r="AB83" s="320"/>
      <c r="AC83" s="320"/>
      <c r="AD83" s="320"/>
      <c r="AE83" s="320"/>
      <c r="AF83" s="320"/>
      <c r="AG83" s="320"/>
      <c r="AH83" s="320"/>
    </row>
    <row r="84" spans="25:34" x14ac:dyDescent="0.15"/>
    <row r="85" spans="25:34" x14ac:dyDescent="0.15"/>
    <row r="86" spans="25:34" x14ac:dyDescent="0.15"/>
    <row r="87" spans="25:34" x14ac:dyDescent="0.15"/>
    <row r="88" spans="25:34" x14ac:dyDescent="0.15">
      <c r="AH88" s="32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320"/>
      <c r="AG94" s="320"/>
      <c r="AH94" s="320"/>
    </row>
    <row r="95" spans="25:34" ht="13.5" customHeight="1" x14ac:dyDescent="0.15">
      <c r="AH95" s="32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320"/>
    </row>
    <row r="102" spans="33:34" ht="13.5" customHeight="1" x14ac:dyDescent="0.15"/>
    <row r="103" spans="33:34" ht="13.5" customHeight="1" x14ac:dyDescent="0.15"/>
    <row r="104" spans="33:34" ht="13.5" customHeight="1" x14ac:dyDescent="0.15">
      <c r="AG104" s="320"/>
      <c r="AH104" s="32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320"/>
    </row>
    <row r="117" spans="34:122" ht="13.5" customHeight="1" x14ac:dyDescent="0.15"/>
    <row r="118" spans="34:122" ht="13.5" customHeight="1" x14ac:dyDescent="0.15"/>
    <row r="119" spans="34:122" ht="13.5" customHeight="1" x14ac:dyDescent="0.15"/>
    <row r="120" spans="34:122" ht="13.5" customHeight="1" x14ac:dyDescent="0.15">
      <c r="AH120" s="320"/>
    </row>
    <row r="121" spans="34:122" ht="13.5" customHeight="1" x14ac:dyDescent="0.15">
      <c r="AH121" s="320"/>
    </row>
    <row r="122" spans="34:122" ht="13.5" customHeight="1" x14ac:dyDescent="0.15"/>
    <row r="123" spans="34:122" ht="13.5" customHeight="1" x14ac:dyDescent="0.15"/>
    <row r="124" spans="34:122" ht="13.5" customHeight="1" x14ac:dyDescent="0.15"/>
    <row r="125" spans="34:122" ht="13.5" customHeight="1" x14ac:dyDescent="0.15">
      <c r="DR125" s="320" t="s">
        <v>541</v>
      </c>
    </row>
  </sheetData>
  <sheetProtection algorithmName="SHA-512" hashValue="I+WzpdBv5XxE8Aw6fgZDcq9cZRvx+BZrjVt+8v5aCzGoBwGRZMRZfXHS1J1xcB0VQZ6g077epspix20OIIw9Sg==" saltValue="Wd7PdYonXPG6EJ4NXoWhVw==" spinCount="100000" sheet="1" objects="1" scenarios="1"/>
  <dataConsolidate/>
  <phoneticPr fontId="4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293" customWidth="1"/>
    <col min="2" max="8" width="13.375" style="293" customWidth="1"/>
    <col min="9" max="16384" width="11.125" style="293"/>
  </cols>
  <sheetData>
    <row r="1" spans="1:8" x14ac:dyDescent="0.15">
      <c r="A1" s="97"/>
      <c r="B1" s="103"/>
      <c r="C1" s="107"/>
      <c r="D1" s="113"/>
      <c r="E1" s="123"/>
      <c r="F1" s="123"/>
      <c r="G1" s="123"/>
      <c r="H1" s="157"/>
    </row>
    <row r="2" spans="1:8" x14ac:dyDescent="0.15">
      <c r="A2" s="98"/>
      <c r="B2" s="104"/>
      <c r="C2" s="300"/>
      <c r="D2" s="114" t="s">
        <v>81</v>
      </c>
      <c r="E2" s="124"/>
      <c r="F2" s="308" t="s">
        <v>520</v>
      </c>
      <c r="G2" s="148"/>
      <c r="H2" s="158"/>
    </row>
    <row r="3" spans="1:8" x14ac:dyDescent="0.15">
      <c r="A3" s="114" t="s">
        <v>516</v>
      </c>
      <c r="B3" s="106"/>
      <c r="C3" s="301"/>
      <c r="D3" s="304">
        <v>318110</v>
      </c>
      <c r="E3" s="306"/>
      <c r="F3" s="309">
        <v>263613</v>
      </c>
      <c r="G3" s="311"/>
      <c r="H3" s="314"/>
    </row>
    <row r="4" spans="1:8" x14ac:dyDescent="0.15">
      <c r="A4" s="99"/>
      <c r="B4" s="105"/>
      <c r="C4" s="302"/>
      <c r="D4" s="305">
        <v>155737</v>
      </c>
      <c r="E4" s="307"/>
      <c r="F4" s="310">
        <v>128823</v>
      </c>
      <c r="G4" s="312"/>
      <c r="H4" s="315"/>
    </row>
    <row r="5" spans="1:8" x14ac:dyDescent="0.15">
      <c r="A5" s="114" t="s">
        <v>297</v>
      </c>
      <c r="B5" s="106"/>
      <c r="C5" s="301"/>
      <c r="D5" s="304">
        <v>232101</v>
      </c>
      <c r="E5" s="306"/>
      <c r="F5" s="309">
        <v>330026</v>
      </c>
      <c r="G5" s="311"/>
      <c r="H5" s="314"/>
    </row>
    <row r="6" spans="1:8" x14ac:dyDescent="0.15">
      <c r="A6" s="99"/>
      <c r="B6" s="105"/>
      <c r="C6" s="302"/>
      <c r="D6" s="305">
        <v>58536</v>
      </c>
      <c r="E6" s="307"/>
      <c r="F6" s="310">
        <v>141075</v>
      </c>
      <c r="G6" s="312"/>
      <c r="H6" s="315"/>
    </row>
    <row r="7" spans="1:8" x14ac:dyDescent="0.15">
      <c r="A7" s="114" t="s">
        <v>288</v>
      </c>
      <c r="B7" s="106"/>
      <c r="C7" s="301"/>
      <c r="D7" s="304">
        <v>185206</v>
      </c>
      <c r="E7" s="306"/>
      <c r="F7" s="309">
        <v>278179</v>
      </c>
      <c r="G7" s="311"/>
      <c r="H7" s="314"/>
    </row>
    <row r="8" spans="1:8" x14ac:dyDescent="0.15">
      <c r="A8" s="99"/>
      <c r="B8" s="105"/>
      <c r="C8" s="302"/>
      <c r="D8" s="305">
        <v>29415</v>
      </c>
      <c r="E8" s="307"/>
      <c r="F8" s="310">
        <v>122182</v>
      </c>
      <c r="G8" s="312"/>
      <c r="H8" s="315"/>
    </row>
    <row r="9" spans="1:8" x14ac:dyDescent="0.15">
      <c r="A9" s="114" t="s">
        <v>57</v>
      </c>
      <c r="B9" s="106"/>
      <c r="C9" s="301"/>
      <c r="D9" s="304">
        <v>348856</v>
      </c>
      <c r="E9" s="306"/>
      <c r="F9" s="309">
        <v>283153</v>
      </c>
      <c r="G9" s="311"/>
      <c r="H9" s="314"/>
    </row>
    <row r="10" spans="1:8" x14ac:dyDescent="0.15">
      <c r="A10" s="99"/>
      <c r="B10" s="105"/>
      <c r="C10" s="302"/>
      <c r="D10" s="305">
        <v>32330</v>
      </c>
      <c r="E10" s="307"/>
      <c r="F10" s="310">
        <v>127593</v>
      </c>
      <c r="G10" s="312"/>
      <c r="H10" s="315"/>
    </row>
    <row r="11" spans="1:8" x14ac:dyDescent="0.15">
      <c r="A11" s="114" t="s">
        <v>518</v>
      </c>
      <c r="B11" s="106"/>
      <c r="C11" s="301"/>
      <c r="D11" s="304">
        <v>103552</v>
      </c>
      <c r="E11" s="306"/>
      <c r="F11" s="309">
        <v>262169</v>
      </c>
      <c r="G11" s="311"/>
      <c r="H11" s="314"/>
    </row>
    <row r="12" spans="1:8" x14ac:dyDescent="0.15">
      <c r="A12" s="99"/>
      <c r="B12" s="105"/>
      <c r="C12" s="303"/>
      <c r="D12" s="305">
        <v>21761</v>
      </c>
      <c r="E12" s="307"/>
      <c r="F12" s="310">
        <v>152658</v>
      </c>
      <c r="G12" s="312"/>
      <c r="H12" s="315"/>
    </row>
    <row r="13" spans="1:8" x14ac:dyDescent="0.15">
      <c r="A13" s="114"/>
      <c r="B13" s="106"/>
      <c r="C13" s="301"/>
      <c r="D13" s="304">
        <v>237565</v>
      </c>
      <c r="E13" s="306"/>
      <c r="F13" s="309">
        <v>283428</v>
      </c>
      <c r="G13" s="313"/>
      <c r="H13" s="314"/>
    </row>
    <row r="14" spans="1:8" x14ac:dyDescent="0.15">
      <c r="A14" s="99"/>
      <c r="B14" s="105"/>
      <c r="C14" s="302"/>
      <c r="D14" s="305">
        <v>59556</v>
      </c>
      <c r="E14" s="307"/>
      <c r="F14" s="310">
        <v>134466</v>
      </c>
      <c r="G14" s="312"/>
      <c r="H14" s="315"/>
    </row>
    <row r="17" spans="1:11" x14ac:dyDescent="0.15">
      <c r="A17" s="293" t="s">
        <v>98</v>
      </c>
    </row>
    <row r="18" spans="1:11" x14ac:dyDescent="0.15">
      <c r="A18" s="294"/>
      <c r="B18" s="294" t="str">
        <f>実質収支比率等に係る経年分析!F$46</f>
        <v>R02</v>
      </c>
      <c r="C18" s="294" t="str">
        <f>実質収支比率等に係る経年分析!G$46</f>
        <v>R03</v>
      </c>
      <c r="D18" s="294" t="str">
        <f>実質収支比率等に係る経年分析!H$46</f>
        <v>R04</v>
      </c>
      <c r="E18" s="294" t="str">
        <f>実質収支比率等に係る経年分析!I$46</f>
        <v>R05</v>
      </c>
      <c r="F18" s="294" t="str">
        <f>実質収支比率等に係る経年分析!J$46</f>
        <v>R06</v>
      </c>
    </row>
    <row r="19" spans="1:11" x14ac:dyDescent="0.15">
      <c r="A19" s="294" t="s">
        <v>99</v>
      </c>
      <c r="B19" s="294">
        <f>ROUND(VALUE(SUBSTITUTE(実質収支比率等に係る経年分析!F$48,"▲","-")),2)</f>
        <v>9.94</v>
      </c>
      <c r="C19" s="294">
        <f>ROUND(VALUE(SUBSTITUTE(実質収支比率等に係る経年分析!G$48,"▲","-")),2)</f>
        <v>11.32</v>
      </c>
      <c r="D19" s="294">
        <f>ROUND(VALUE(SUBSTITUTE(実質収支比率等に係る経年分析!H$48,"▲","-")),2)</f>
        <v>12.72</v>
      </c>
      <c r="E19" s="294">
        <f>ROUND(VALUE(SUBSTITUTE(実質収支比率等に係る経年分析!I$48,"▲","-")),2)</f>
        <v>4.22</v>
      </c>
      <c r="F19" s="294">
        <f>ROUND(VALUE(SUBSTITUTE(実質収支比率等に係る経年分析!J$48,"▲","-")),2)</f>
        <v>2.88</v>
      </c>
    </row>
    <row r="20" spans="1:11" x14ac:dyDescent="0.15">
      <c r="A20" s="294" t="s">
        <v>100</v>
      </c>
      <c r="B20" s="294">
        <f>ROUND(VALUE(SUBSTITUTE(実質収支比率等に係る経年分析!F$47,"▲","-")),2)</f>
        <v>17.920000000000002</v>
      </c>
      <c r="C20" s="294">
        <f>ROUND(VALUE(SUBSTITUTE(実質収支比率等に係る経年分析!G$47,"▲","-")),2)</f>
        <v>26.61</v>
      </c>
      <c r="D20" s="294">
        <f>ROUND(VALUE(SUBSTITUTE(実質収支比率等に係る経年分析!H$47,"▲","-")),2)</f>
        <v>40.89</v>
      </c>
      <c r="E20" s="294">
        <f>ROUND(VALUE(SUBSTITUTE(実質収支比率等に係る経年分析!I$47,"▲","-")),2)</f>
        <v>57.12</v>
      </c>
      <c r="F20" s="294">
        <f>ROUND(VALUE(SUBSTITUTE(実質収支比率等に係る経年分析!J$47,"▲","-")),2)</f>
        <v>66.08</v>
      </c>
    </row>
    <row r="21" spans="1:11" x14ac:dyDescent="0.15">
      <c r="A21" s="294" t="s">
        <v>33</v>
      </c>
      <c r="B21" s="294">
        <f>IF(ISNUMBER(VALUE(SUBSTITUTE(実質収支比率等に係る経年分析!F$49,"▲","-"))),ROUND(VALUE(SUBSTITUTE(実質収支比率等に係る経年分析!F$49,"▲","-")),2),NA())</f>
        <v>2.42</v>
      </c>
      <c r="C21" s="294">
        <f>IF(ISNUMBER(VALUE(SUBSTITUTE(実質収支比率等に係る経年分析!G$49,"▲","-"))),ROUND(VALUE(SUBSTITUTE(実質収支比率等に係る経年分析!G$49,"▲","-")),2),NA())</f>
        <v>9.24</v>
      </c>
      <c r="D21" s="294">
        <f>IF(ISNUMBER(VALUE(SUBSTITUTE(実質収支比率等に係る経年分析!H$49,"▲","-"))),ROUND(VALUE(SUBSTITUTE(実質収支比率等に係る経年分析!H$49,"▲","-")),2),NA())</f>
        <v>10.35</v>
      </c>
      <c r="E21" s="294">
        <f>IF(ISNUMBER(VALUE(SUBSTITUTE(実質収支比率等に係る経年分析!I$49,"▲","-"))),ROUND(VALUE(SUBSTITUTE(実質収支比率等に係る経年分析!I$49,"▲","-")),2),NA())</f>
        <v>3.74</v>
      </c>
      <c r="F21" s="294">
        <f>IF(ISNUMBER(VALUE(SUBSTITUTE(実質収支比率等に係る経年分析!J$49,"▲","-"))),ROUND(VALUE(SUBSTITUTE(実質収支比率等に係る経年分析!J$49,"▲","-")),2),NA())</f>
        <v>6.88</v>
      </c>
    </row>
    <row r="24" spans="1:11" x14ac:dyDescent="0.15">
      <c r="A24" s="293" t="s">
        <v>18</v>
      </c>
    </row>
    <row r="25" spans="1:11" x14ac:dyDescent="0.15">
      <c r="A25" s="295"/>
      <c r="B25" s="295" t="str">
        <f>連結実質赤字比率に係る赤字・黒字の構成分析!F$33</f>
        <v>R02</v>
      </c>
      <c r="C25" s="295"/>
      <c r="D25" s="295" t="str">
        <f>連結実質赤字比率に係る赤字・黒字の構成分析!G$33</f>
        <v>R03</v>
      </c>
      <c r="E25" s="295"/>
      <c r="F25" s="295" t="str">
        <f>連結実質赤字比率に係る赤字・黒字の構成分析!H$33</f>
        <v>R04</v>
      </c>
      <c r="G25" s="295"/>
      <c r="H25" s="295" t="str">
        <f>連結実質赤字比率に係る赤字・黒字の構成分析!I$33</f>
        <v>R05</v>
      </c>
      <c r="I25" s="295"/>
      <c r="J25" s="295" t="str">
        <f>連結実質赤字比率に係る赤字・黒字の構成分析!J$33</f>
        <v>R06</v>
      </c>
      <c r="K25" s="295"/>
    </row>
    <row r="26" spans="1:11" x14ac:dyDescent="0.15">
      <c r="A26" s="295"/>
      <c r="B26" s="295" t="s">
        <v>101</v>
      </c>
      <c r="C26" s="295" t="s">
        <v>38</v>
      </c>
      <c r="D26" s="295" t="s">
        <v>101</v>
      </c>
      <c r="E26" s="295" t="s">
        <v>38</v>
      </c>
      <c r="F26" s="295" t="s">
        <v>101</v>
      </c>
      <c r="G26" s="295" t="s">
        <v>38</v>
      </c>
      <c r="H26" s="295" t="s">
        <v>101</v>
      </c>
      <c r="I26" s="295" t="s">
        <v>38</v>
      </c>
      <c r="J26" s="295" t="s">
        <v>101</v>
      </c>
      <c r="K26" s="295" t="s">
        <v>38</v>
      </c>
    </row>
    <row r="27" spans="1:11" x14ac:dyDescent="0.15">
      <c r="A27" s="295" t="str">
        <f>IF(連結実質赤字比率に係る赤字・黒字の構成分析!C$43="",NA(),連結実質赤字比率に係る赤字・黒字の構成分析!C$43)</f>
        <v>その他会計（黒字）</v>
      </c>
      <c r="B27" s="295" t="e">
        <f>IF(ROUND(VALUE(SUBSTITUTE(連結実質赤字比率に係る赤字・黒字の構成分析!F$43,"▲","-")),2)&lt;0,ABS(ROUND(VALUE(SUBSTITUTE(連結実質赤字比率に係る赤字・黒字の構成分析!F$43,"▲","-")),2)),NA())</f>
        <v>#N/A</v>
      </c>
      <c r="C27" s="295">
        <f>IF(ROUND(VALUE(SUBSTITUTE(連結実質赤字比率に係る赤字・黒字の構成分析!F$43,"▲","-")),2)&gt;=0,ABS(ROUND(VALUE(SUBSTITUTE(連結実質赤字比率に係る赤字・黒字の構成分析!F$43,"▲","-")),2)),NA())</f>
        <v>0.26</v>
      </c>
      <c r="D27" s="295" t="e">
        <f>IF(ROUND(VALUE(SUBSTITUTE(連結実質赤字比率に係る赤字・黒字の構成分析!G$43,"▲","-")),2)&lt;0,ABS(ROUND(VALUE(SUBSTITUTE(連結実質赤字比率に係る赤字・黒字の構成分析!G$43,"▲","-")),2)),NA())</f>
        <v>#N/A</v>
      </c>
      <c r="E27" s="295">
        <f>IF(ROUND(VALUE(SUBSTITUTE(連結実質赤字比率に係る赤字・黒字の構成分析!G$43,"▲","-")),2)&gt;=0,ABS(ROUND(VALUE(SUBSTITUTE(連結実質赤字比率に係る赤字・黒字の構成分析!G$43,"▲","-")),2)),NA())</f>
        <v>0</v>
      </c>
      <c r="F27" s="295" t="e">
        <f>IF(ROUND(VALUE(SUBSTITUTE(連結実質赤字比率に係る赤字・黒字の構成分析!H$43,"▲","-")),2)&lt;0,ABS(ROUND(VALUE(SUBSTITUTE(連結実質赤字比率に係る赤字・黒字の構成分析!H$43,"▲","-")),2)),NA())</f>
        <v>#VALUE!</v>
      </c>
      <c r="G27" s="295" t="e">
        <f>IF(ROUND(VALUE(SUBSTITUTE(連結実質赤字比率に係る赤字・黒字の構成分析!H$43,"▲","-")),2)&gt;=0,ABS(ROUND(VALUE(SUBSTITUTE(連結実質赤字比率に係る赤字・黒字の構成分析!H$43,"▲","-")),2)),NA())</f>
        <v>#VALUE!</v>
      </c>
      <c r="H27" s="295" t="e">
        <f>IF(ROUND(VALUE(SUBSTITUTE(連結実質赤字比率に係る赤字・黒字の構成分析!I$43,"▲","-")),2)&lt;0,ABS(ROUND(VALUE(SUBSTITUTE(連結実質赤字比率に係る赤字・黒字の構成分析!I$43,"▲","-")),2)),NA())</f>
        <v>#VALUE!</v>
      </c>
      <c r="I27" s="295" t="e">
        <f>IF(ROUND(VALUE(SUBSTITUTE(連結実質赤字比率に係る赤字・黒字の構成分析!I$43,"▲","-")),2)&gt;=0,ABS(ROUND(VALUE(SUBSTITUTE(連結実質赤字比率に係る赤字・黒字の構成分析!I$43,"▲","-")),2)),NA())</f>
        <v>#VALUE!</v>
      </c>
      <c r="J27" s="295" t="e">
        <f>IF(ROUND(VALUE(SUBSTITUTE(連結実質赤字比率に係る赤字・黒字の構成分析!J$43,"▲","-")),2)&lt;0,ABS(ROUND(VALUE(SUBSTITUTE(連結実質赤字比率に係る赤字・黒字の構成分析!J$43,"▲","-")),2)),NA())</f>
        <v>#VALUE!</v>
      </c>
      <c r="K27" s="295" t="e">
        <f>IF(ROUND(VALUE(SUBSTITUTE(連結実質赤字比率に係る赤字・黒字の構成分析!J$43,"▲","-")),2)&gt;=0,ABS(ROUND(VALUE(SUBSTITUTE(連結実質赤字比率に係る赤字・黒字の構成分析!J$43,"▲","-")),2)),NA())</f>
        <v>#VALUE!</v>
      </c>
    </row>
    <row r="28" spans="1:11" x14ac:dyDescent="0.15">
      <c r="A28" s="295" t="str">
        <f>IF(連結実質赤字比率に係る赤字・黒字の構成分析!C$42="",NA(),連結実質赤字比率に係る赤字・黒字の構成分析!C$42)</f>
        <v>その他会計（赤字）</v>
      </c>
      <c r="B28" s="295" t="e">
        <f>IF(ROUND(VALUE(SUBSTITUTE(連結実質赤字比率に係る赤字・黒字の構成分析!F$42,"▲","-")),2)&lt;0,ABS(ROUND(VALUE(SUBSTITUTE(連結実質赤字比率に係る赤字・黒字の構成分析!F$42,"▲","-")),2)),NA())</f>
        <v>#VALUE!</v>
      </c>
      <c r="C28" s="295" t="e">
        <f>IF(ROUND(VALUE(SUBSTITUTE(連結実質赤字比率に係る赤字・黒字の構成分析!F$42,"▲","-")),2)&gt;=0,ABS(ROUND(VALUE(SUBSTITUTE(連結実質赤字比率に係る赤字・黒字の構成分析!F$42,"▲","-")),2)),NA())</f>
        <v>#VALUE!</v>
      </c>
      <c r="D28" s="295" t="e">
        <f>IF(ROUND(VALUE(SUBSTITUTE(連結実質赤字比率に係る赤字・黒字の構成分析!G$42,"▲","-")),2)&lt;0,ABS(ROUND(VALUE(SUBSTITUTE(連結実質赤字比率に係る赤字・黒字の構成分析!G$42,"▲","-")),2)),NA())</f>
        <v>#VALUE!</v>
      </c>
      <c r="E28" s="295" t="e">
        <f>IF(ROUND(VALUE(SUBSTITUTE(連結実質赤字比率に係る赤字・黒字の構成分析!G$42,"▲","-")),2)&gt;=0,ABS(ROUND(VALUE(SUBSTITUTE(連結実質赤字比率に係る赤字・黒字の構成分析!G$42,"▲","-")),2)),NA())</f>
        <v>#VALUE!</v>
      </c>
      <c r="F28" s="295" t="e">
        <f>IF(ROUND(VALUE(SUBSTITUTE(連結実質赤字比率に係る赤字・黒字の構成分析!H$42,"▲","-")),2)&lt;0,ABS(ROUND(VALUE(SUBSTITUTE(連結実質赤字比率に係る赤字・黒字の構成分析!H$42,"▲","-")),2)),NA())</f>
        <v>#VALUE!</v>
      </c>
      <c r="G28" s="295" t="e">
        <f>IF(ROUND(VALUE(SUBSTITUTE(連結実質赤字比率に係る赤字・黒字の構成分析!H$42,"▲","-")),2)&gt;=0,ABS(ROUND(VALUE(SUBSTITUTE(連結実質赤字比率に係る赤字・黒字の構成分析!H$42,"▲","-")),2)),NA())</f>
        <v>#VALUE!</v>
      </c>
      <c r="H28" s="295" t="e">
        <f>IF(ROUND(VALUE(SUBSTITUTE(連結実質赤字比率に係る赤字・黒字の構成分析!I$42,"▲","-")),2)&lt;0,ABS(ROUND(VALUE(SUBSTITUTE(連結実質赤字比率に係る赤字・黒字の構成分析!I$42,"▲","-")),2)),NA())</f>
        <v>#VALUE!</v>
      </c>
      <c r="I28" s="295" t="e">
        <f>IF(ROUND(VALUE(SUBSTITUTE(連結実質赤字比率に係る赤字・黒字の構成分析!I$42,"▲","-")),2)&gt;=0,ABS(ROUND(VALUE(SUBSTITUTE(連結実質赤字比率に係る赤字・黒字の構成分析!I$42,"▲","-")),2)),NA())</f>
        <v>#VALUE!</v>
      </c>
      <c r="J28" s="295" t="e">
        <f>IF(ROUND(VALUE(SUBSTITUTE(連結実質赤字比率に係る赤字・黒字の構成分析!J$42,"▲","-")),2)&lt;0,ABS(ROUND(VALUE(SUBSTITUTE(連結実質赤字比率に係る赤字・黒字の構成分析!J$42,"▲","-")),2)),NA())</f>
        <v>#VALUE!</v>
      </c>
      <c r="K28" s="295" t="e">
        <f>IF(ROUND(VALUE(SUBSTITUTE(連結実質赤字比率に係る赤字・黒字の構成分析!J$42,"▲","-")),2)&gt;=0,ABS(ROUND(VALUE(SUBSTITUTE(連結実質赤字比率に係る赤字・黒字の構成分析!J$42,"▲","-")),2)),NA())</f>
        <v>#VALUE!</v>
      </c>
    </row>
    <row r="29" spans="1:11" x14ac:dyDescent="0.15">
      <c r="A29" s="295" t="e">
        <f>IF(連結実質赤字比率に係る赤字・黒字の構成分析!C$41="",NA(),連結実質赤字比率に係る赤字・黒字の構成分析!C$41)</f>
        <v>#N/A</v>
      </c>
      <c r="B29" s="295" t="e">
        <f>IF(ROUND(VALUE(SUBSTITUTE(連結実質赤字比率に係る赤字・黒字の構成分析!F$41,"▲","-")),2)&lt;0,ABS(ROUND(VALUE(SUBSTITUTE(連結実質赤字比率に係る赤字・黒字の構成分析!F$41,"▲","-")),2)),NA())</f>
        <v>#VALUE!</v>
      </c>
      <c r="C29" s="295" t="e">
        <f>IF(ROUND(VALUE(SUBSTITUTE(連結実質赤字比率に係る赤字・黒字の構成分析!F$41,"▲","-")),2)&gt;=0,ABS(ROUND(VALUE(SUBSTITUTE(連結実質赤字比率に係る赤字・黒字の構成分析!F$41,"▲","-")),2)),NA())</f>
        <v>#VALUE!</v>
      </c>
      <c r="D29" s="295" t="e">
        <f>IF(ROUND(VALUE(SUBSTITUTE(連結実質赤字比率に係る赤字・黒字の構成分析!G$41,"▲","-")),2)&lt;0,ABS(ROUND(VALUE(SUBSTITUTE(連結実質赤字比率に係る赤字・黒字の構成分析!G$41,"▲","-")),2)),NA())</f>
        <v>#VALUE!</v>
      </c>
      <c r="E29" s="295" t="e">
        <f>IF(ROUND(VALUE(SUBSTITUTE(連結実質赤字比率に係る赤字・黒字の構成分析!G$41,"▲","-")),2)&gt;=0,ABS(ROUND(VALUE(SUBSTITUTE(連結実質赤字比率に係る赤字・黒字の構成分析!G$41,"▲","-")),2)),NA())</f>
        <v>#VALUE!</v>
      </c>
      <c r="F29" s="295" t="e">
        <f>IF(ROUND(VALUE(SUBSTITUTE(連結実質赤字比率に係る赤字・黒字の構成分析!H$41,"▲","-")),2)&lt;0,ABS(ROUND(VALUE(SUBSTITUTE(連結実質赤字比率に係る赤字・黒字の構成分析!H$41,"▲","-")),2)),NA())</f>
        <v>#VALUE!</v>
      </c>
      <c r="G29" s="295" t="e">
        <f>IF(ROUND(VALUE(SUBSTITUTE(連結実質赤字比率に係る赤字・黒字の構成分析!H$41,"▲","-")),2)&gt;=0,ABS(ROUND(VALUE(SUBSTITUTE(連結実質赤字比率に係る赤字・黒字の構成分析!H$41,"▲","-")),2)),NA())</f>
        <v>#VALUE!</v>
      </c>
      <c r="H29" s="295" t="e">
        <f>IF(ROUND(VALUE(SUBSTITUTE(連結実質赤字比率に係る赤字・黒字の構成分析!I$41,"▲","-")),2)&lt;0,ABS(ROUND(VALUE(SUBSTITUTE(連結実質赤字比率に係る赤字・黒字の構成分析!I$41,"▲","-")),2)),NA())</f>
        <v>#VALUE!</v>
      </c>
      <c r="I29" s="295" t="e">
        <f>IF(ROUND(VALUE(SUBSTITUTE(連結実質赤字比率に係る赤字・黒字の構成分析!I$41,"▲","-")),2)&gt;=0,ABS(ROUND(VALUE(SUBSTITUTE(連結実質赤字比率に係る赤字・黒字の構成分析!I$41,"▲","-")),2)),NA())</f>
        <v>#VALUE!</v>
      </c>
      <c r="J29" s="295" t="e">
        <f>IF(ROUND(VALUE(SUBSTITUTE(連結実質赤字比率に係る赤字・黒字の構成分析!J$41,"▲","-")),2)&lt;0,ABS(ROUND(VALUE(SUBSTITUTE(連結実質赤字比率に係る赤字・黒字の構成分析!J$41,"▲","-")),2)),NA())</f>
        <v>#VALUE!</v>
      </c>
      <c r="K29" s="295" t="e">
        <f>IF(ROUND(VALUE(SUBSTITUTE(連結実質赤字比率に係る赤字・黒字の構成分析!J$41,"▲","-")),2)&gt;=0,ABS(ROUND(VALUE(SUBSTITUTE(連結実質赤字比率に係る赤字・黒字の構成分析!J$41,"▲","-")),2)),NA())</f>
        <v>#VALUE!</v>
      </c>
    </row>
    <row r="30" spans="1:11" x14ac:dyDescent="0.15">
      <c r="A30" s="295" t="e">
        <f>IF(連結実質赤字比率に係る赤字・黒字の構成分析!C$40="",NA(),連結実質赤字比率に係る赤字・黒字の構成分析!C$40)</f>
        <v>#N/A</v>
      </c>
      <c r="B30" s="295" t="e">
        <f>IF(ROUND(VALUE(SUBSTITUTE(連結実質赤字比率に係る赤字・黒字の構成分析!F$40,"▲","-")),2)&lt;0,ABS(ROUND(VALUE(SUBSTITUTE(連結実質赤字比率に係る赤字・黒字の構成分析!F$40,"▲","-")),2)),NA())</f>
        <v>#VALUE!</v>
      </c>
      <c r="C30" s="295" t="e">
        <f>IF(ROUND(VALUE(SUBSTITUTE(連結実質赤字比率に係る赤字・黒字の構成分析!F$40,"▲","-")),2)&gt;=0,ABS(ROUND(VALUE(SUBSTITUTE(連結実質赤字比率に係る赤字・黒字の構成分析!F$40,"▲","-")),2)),NA())</f>
        <v>#VALUE!</v>
      </c>
      <c r="D30" s="295" t="e">
        <f>IF(ROUND(VALUE(SUBSTITUTE(連結実質赤字比率に係る赤字・黒字の構成分析!G$40,"▲","-")),2)&lt;0,ABS(ROUND(VALUE(SUBSTITUTE(連結実質赤字比率に係る赤字・黒字の構成分析!G$40,"▲","-")),2)),NA())</f>
        <v>#VALUE!</v>
      </c>
      <c r="E30" s="295" t="e">
        <f>IF(ROUND(VALUE(SUBSTITUTE(連結実質赤字比率に係る赤字・黒字の構成分析!G$40,"▲","-")),2)&gt;=0,ABS(ROUND(VALUE(SUBSTITUTE(連結実質赤字比率に係る赤字・黒字の構成分析!G$40,"▲","-")),2)),NA())</f>
        <v>#VALUE!</v>
      </c>
      <c r="F30" s="295" t="e">
        <f>IF(ROUND(VALUE(SUBSTITUTE(連結実質赤字比率に係る赤字・黒字の構成分析!H$40,"▲","-")),2)&lt;0,ABS(ROUND(VALUE(SUBSTITUTE(連結実質赤字比率に係る赤字・黒字の構成分析!H$40,"▲","-")),2)),NA())</f>
        <v>#VALUE!</v>
      </c>
      <c r="G30" s="295" t="e">
        <f>IF(ROUND(VALUE(SUBSTITUTE(連結実質赤字比率に係る赤字・黒字の構成分析!H$40,"▲","-")),2)&gt;=0,ABS(ROUND(VALUE(SUBSTITUTE(連結実質赤字比率に係る赤字・黒字の構成分析!H$40,"▲","-")),2)),NA())</f>
        <v>#VALUE!</v>
      </c>
      <c r="H30" s="295" t="e">
        <f>IF(ROUND(VALUE(SUBSTITUTE(連結実質赤字比率に係る赤字・黒字の構成分析!I$40,"▲","-")),2)&lt;0,ABS(ROUND(VALUE(SUBSTITUTE(連結実質赤字比率に係る赤字・黒字の構成分析!I$40,"▲","-")),2)),NA())</f>
        <v>#VALUE!</v>
      </c>
      <c r="I30" s="295" t="e">
        <f>IF(ROUND(VALUE(SUBSTITUTE(連結実質赤字比率に係る赤字・黒字の構成分析!I$40,"▲","-")),2)&gt;=0,ABS(ROUND(VALUE(SUBSTITUTE(連結実質赤字比率に係る赤字・黒字の構成分析!I$40,"▲","-")),2)),NA())</f>
        <v>#VALUE!</v>
      </c>
      <c r="J30" s="295" t="e">
        <f>IF(ROUND(VALUE(SUBSTITUTE(連結実質赤字比率に係る赤字・黒字の構成分析!J$40,"▲","-")),2)&lt;0,ABS(ROUND(VALUE(SUBSTITUTE(連結実質赤字比率に係る赤字・黒字の構成分析!J$40,"▲","-")),2)),NA())</f>
        <v>#VALUE!</v>
      </c>
      <c r="K30" s="295" t="e">
        <f>IF(ROUND(VALUE(SUBSTITUTE(連結実質赤字比率に係る赤字・黒字の構成分析!J$40,"▲","-")),2)&gt;=0,ABS(ROUND(VALUE(SUBSTITUTE(連結実質赤字比率に係る赤字・黒字の構成分析!J$40,"▲","-")),2)),NA())</f>
        <v>#VALUE!</v>
      </c>
    </row>
    <row r="31" spans="1:11" x14ac:dyDescent="0.15">
      <c r="A31" s="295" t="str">
        <f>IF(連結実質赤字比率に係る赤字・黒字の構成分析!C$39="",NA(),連結実質赤字比率に係る赤字・黒字の構成分析!C$39)</f>
        <v>後期高齢者医療特別会計</v>
      </c>
      <c r="B31" s="295" t="e">
        <f>IF(ROUND(VALUE(SUBSTITUTE(連結実質赤字比率に係る赤字・黒字の構成分析!F$39,"▲","-")),2)&lt;0,ABS(ROUND(VALUE(SUBSTITUTE(連結実質赤字比率に係る赤字・黒字の構成分析!F$39,"▲","-")),2)),NA())</f>
        <v>#N/A</v>
      </c>
      <c r="C31" s="295">
        <f>IF(ROUND(VALUE(SUBSTITUTE(連結実質赤字比率に係る赤字・黒字の構成分析!F$39,"▲","-")),2)&gt;=0,ABS(ROUND(VALUE(SUBSTITUTE(連結実質赤字比率に係る赤字・黒字の構成分析!F$39,"▲","-")),2)),NA())</f>
        <v>0.05</v>
      </c>
      <c r="D31" s="295" t="e">
        <f>IF(ROUND(VALUE(SUBSTITUTE(連結実質赤字比率に係る赤字・黒字の構成分析!G$39,"▲","-")),2)&lt;0,ABS(ROUND(VALUE(SUBSTITUTE(連結実質赤字比率に係る赤字・黒字の構成分析!G$39,"▲","-")),2)),NA())</f>
        <v>#N/A</v>
      </c>
      <c r="E31" s="295">
        <f>IF(ROUND(VALUE(SUBSTITUTE(連結実質赤字比率に係る赤字・黒字の構成分析!G$39,"▲","-")),2)&gt;=0,ABS(ROUND(VALUE(SUBSTITUTE(連結実質赤字比率に係る赤字・黒字の構成分析!G$39,"▲","-")),2)),NA())</f>
        <v>0</v>
      </c>
      <c r="F31" s="295" t="e">
        <f>IF(ROUND(VALUE(SUBSTITUTE(連結実質赤字比率に係る赤字・黒字の構成分析!H$39,"▲","-")),2)&lt;0,ABS(ROUND(VALUE(SUBSTITUTE(連結実質赤字比率に係る赤字・黒字の構成分析!H$39,"▲","-")),2)),NA())</f>
        <v>#N/A</v>
      </c>
      <c r="G31" s="295">
        <f>IF(ROUND(VALUE(SUBSTITUTE(連結実質赤字比率に係る赤字・黒字の構成分析!H$39,"▲","-")),2)&gt;=0,ABS(ROUND(VALUE(SUBSTITUTE(連結実質赤字比率に係る赤字・黒字の構成分析!H$39,"▲","-")),2)),NA())</f>
        <v>0.08</v>
      </c>
      <c r="H31" s="295" t="e">
        <f>IF(ROUND(VALUE(SUBSTITUTE(連結実質赤字比率に係る赤字・黒字の構成分析!I$39,"▲","-")),2)&lt;0,ABS(ROUND(VALUE(SUBSTITUTE(連結実質赤字比率に係る赤字・黒字の構成分析!I$39,"▲","-")),2)),NA())</f>
        <v>#N/A</v>
      </c>
      <c r="I31" s="295">
        <f>IF(ROUND(VALUE(SUBSTITUTE(連結実質赤字比率に係る赤字・黒字の構成分析!I$39,"▲","-")),2)&gt;=0,ABS(ROUND(VALUE(SUBSTITUTE(連結実質赤字比率に係る赤字・黒字の構成分析!I$39,"▲","-")),2)),NA())</f>
        <v>0.08</v>
      </c>
      <c r="J31" s="295" t="e">
        <f>IF(ROUND(VALUE(SUBSTITUTE(連結実質赤字比率に係る赤字・黒字の構成分析!J$39,"▲","-")),2)&lt;0,ABS(ROUND(VALUE(SUBSTITUTE(連結実質赤字比率に係る赤字・黒字の構成分析!J$39,"▲","-")),2)),NA())</f>
        <v>#N/A</v>
      </c>
      <c r="K31" s="295">
        <f>IF(ROUND(VALUE(SUBSTITUTE(連結実質赤字比率に係る赤字・黒字の構成分析!J$39,"▲","-")),2)&gt;=0,ABS(ROUND(VALUE(SUBSTITUTE(連結実質赤字比率に係る赤字・黒字の構成分析!J$39,"▲","-")),2)),NA())</f>
        <v>0.1</v>
      </c>
    </row>
    <row r="32" spans="1:11" x14ac:dyDescent="0.15">
      <c r="A32" s="295" t="str">
        <f>IF(連結実質赤字比率に係る赤字・黒字の構成分析!C$38="",NA(),連結実質赤字比率に係る赤字・黒字の構成分析!C$38)</f>
        <v>国民健康保険特別会計（診療施設会計）</v>
      </c>
      <c r="B32" s="295" t="e">
        <f>IF(ROUND(VALUE(SUBSTITUTE(連結実質赤字比率に係る赤字・黒字の構成分析!F$38,"▲","-")),2)&lt;0,ABS(ROUND(VALUE(SUBSTITUTE(連結実質赤字比率に係る赤字・黒字の構成分析!F$38,"▲","-")),2)),NA())</f>
        <v>#N/A</v>
      </c>
      <c r="C32" s="295">
        <f>IF(ROUND(VALUE(SUBSTITUTE(連結実質赤字比率に係る赤字・黒字の構成分析!F$38,"▲","-")),2)&gt;=0,ABS(ROUND(VALUE(SUBSTITUTE(連結実質赤字比率に係る赤字・黒字の構成分析!F$38,"▲","-")),2)),NA())</f>
        <v>0.66</v>
      </c>
      <c r="D32" s="295" t="e">
        <f>IF(ROUND(VALUE(SUBSTITUTE(連結実質赤字比率に係る赤字・黒字の構成分析!G$38,"▲","-")),2)&lt;0,ABS(ROUND(VALUE(SUBSTITUTE(連結実質赤字比率に係る赤字・黒字の構成分析!G$38,"▲","-")),2)),NA())</f>
        <v>#N/A</v>
      </c>
      <c r="E32" s="295">
        <f>IF(ROUND(VALUE(SUBSTITUTE(連結実質赤字比率に係る赤字・黒字の構成分析!G$38,"▲","-")),2)&gt;=0,ABS(ROUND(VALUE(SUBSTITUTE(連結実質赤字比率に係る赤字・黒字の構成分析!G$38,"▲","-")),2)),NA())</f>
        <v>1.05</v>
      </c>
      <c r="F32" s="295" t="e">
        <f>IF(ROUND(VALUE(SUBSTITUTE(連結実質赤字比率に係る赤字・黒字の構成分析!H$38,"▲","-")),2)&lt;0,ABS(ROUND(VALUE(SUBSTITUTE(連結実質赤字比率に係る赤字・黒字の構成分析!H$38,"▲","-")),2)),NA())</f>
        <v>#N/A</v>
      </c>
      <c r="G32" s="295">
        <f>IF(ROUND(VALUE(SUBSTITUTE(連結実質赤字比率に係る赤字・黒字の構成分析!H$38,"▲","-")),2)&gt;=0,ABS(ROUND(VALUE(SUBSTITUTE(連結実質赤字比率に係る赤字・黒字の構成分析!H$38,"▲","-")),2)),NA())</f>
        <v>0.64</v>
      </c>
      <c r="H32" s="295" t="e">
        <f>IF(ROUND(VALUE(SUBSTITUTE(連結実質赤字比率に係る赤字・黒字の構成分析!I$38,"▲","-")),2)&lt;0,ABS(ROUND(VALUE(SUBSTITUTE(連結実質赤字比率に係る赤字・黒字の構成分析!I$38,"▲","-")),2)),NA())</f>
        <v>#N/A</v>
      </c>
      <c r="I32" s="295">
        <f>IF(ROUND(VALUE(SUBSTITUTE(連結実質赤字比率に係る赤字・黒字の構成分析!I$38,"▲","-")),2)&gt;=0,ABS(ROUND(VALUE(SUBSTITUTE(連結実質赤字比率に係る赤字・黒字の構成分析!I$38,"▲","-")),2)),NA())</f>
        <v>0.03</v>
      </c>
      <c r="J32" s="295" t="e">
        <f>IF(ROUND(VALUE(SUBSTITUTE(連結実質赤字比率に係る赤字・黒字の構成分析!J$38,"▲","-")),2)&lt;0,ABS(ROUND(VALUE(SUBSTITUTE(連結実質赤字比率に係る赤字・黒字の構成分析!J$38,"▲","-")),2)),NA())</f>
        <v>#N/A</v>
      </c>
      <c r="K32" s="295">
        <f>IF(ROUND(VALUE(SUBSTITUTE(連結実質赤字比率に係る赤字・黒字の構成分析!J$38,"▲","-")),2)&gt;=0,ABS(ROUND(VALUE(SUBSTITUTE(連結実質赤字比率に係る赤字・黒字の構成分析!J$38,"▲","-")),2)),NA())</f>
        <v>0.1</v>
      </c>
    </row>
    <row r="33" spans="1:16" x14ac:dyDescent="0.15">
      <c r="A33" s="295" t="str">
        <f>IF(連結実質赤字比率に係る赤字・黒字の構成分析!C$37="",NA(),連結実質赤字比率に係る赤字・黒字の構成分析!C$37)</f>
        <v>介護保険特別会計（保険事業勘定）</v>
      </c>
      <c r="B33" s="295" t="e">
        <f>IF(ROUND(VALUE(SUBSTITUTE(連結実質赤字比率に係る赤字・黒字の構成分析!F$37,"▲","-")),2)&lt;0,ABS(ROUND(VALUE(SUBSTITUTE(連結実質赤字比率に係る赤字・黒字の構成分析!F$37,"▲","-")),2)),NA())</f>
        <v>#N/A</v>
      </c>
      <c r="C33" s="295">
        <f>IF(ROUND(VALUE(SUBSTITUTE(連結実質赤字比率に係る赤字・黒字の構成分析!F$37,"▲","-")),2)&gt;=0,ABS(ROUND(VALUE(SUBSTITUTE(連結実質赤字比率に係る赤字・黒字の構成分析!F$37,"▲","-")),2)),NA())</f>
        <v>0.62</v>
      </c>
      <c r="D33" s="295" t="e">
        <f>IF(ROUND(VALUE(SUBSTITUTE(連結実質赤字比率に係る赤字・黒字の構成分析!G$37,"▲","-")),2)&lt;0,ABS(ROUND(VALUE(SUBSTITUTE(連結実質赤字比率に係る赤字・黒字の構成分析!G$37,"▲","-")),2)),NA())</f>
        <v>#N/A</v>
      </c>
      <c r="E33" s="295">
        <f>IF(ROUND(VALUE(SUBSTITUTE(連結実質赤字比率に係る赤字・黒字の構成分析!G$37,"▲","-")),2)&gt;=0,ABS(ROUND(VALUE(SUBSTITUTE(連結実質赤字比率に係る赤字・黒字の構成分析!G$37,"▲","-")),2)),NA())</f>
        <v>1.44</v>
      </c>
      <c r="F33" s="295" t="e">
        <f>IF(ROUND(VALUE(SUBSTITUTE(連結実質赤字比率に係る赤字・黒字の構成分析!H$37,"▲","-")),2)&lt;0,ABS(ROUND(VALUE(SUBSTITUTE(連結実質赤字比率に係る赤字・黒字の構成分析!H$37,"▲","-")),2)),NA())</f>
        <v>#N/A</v>
      </c>
      <c r="G33" s="295">
        <f>IF(ROUND(VALUE(SUBSTITUTE(連結実質赤字比率に係る赤字・黒字の構成分析!H$37,"▲","-")),2)&gt;=0,ABS(ROUND(VALUE(SUBSTITUTE(連結実質赤字比率に係る赤字・黒字の構成分析!H$37,"▲","-")),2)),NA())</f>
        <v>1.95</v>
      </c>
      <c r="H33" s="295" t="e">
        <f>IF(ROUND(VALUE(SUBSTITUTE(連結実質赤字比率に係る赤字・黒字の構成分析!I$37,"▲","-")),2)&lt;0,ABS(ROUND(VALUE(SUBSTITUTE(連結実質赤字比率に係る赤字・黒字の構成分析!I$37,"▲","-")),2)),NA())</f>
        <v>#N/A</v>
      </c>
      <c r="I33" s="295">
        <f>IF(ROUND(VALUE(SUBSTITUTE(連結実質赤字比率に係る赤字・黒字の構成分析!I$37,"▲","-")),2)&gt;=0,ABS(ROUND(VALUE(SUBSTITUTE(連結実質赤字比率に係る赤字・黒字の構成分析!I$37,"▲","-")),2)),NA())</f>
        <v>2.61</v>
      </c>
      <c r="J33" s="295" t="e">
        <f>IF(ROUND(VALUE(SUBSTITUTE(連結実質赤字比率に係る赤字・黒字の構成分析!J$37,"▲","-")),2)&lt;0,ABS(ROUND(VALUE(SUBSTITUTE(連結実質赤字比率に係る赤字・黒字の構成分析!J$37,"▲","-")),2)),NA())</f>
        <v>#N/A</v>
      </c>
      <c r="K33" s="295">
        <f>IF(ROUND(VALUE(SUBSTITUTE(連結実質赤字比率に係る赤字・黒字の構成分析!J$37,"▲","-")),2)&gt;=0,ABS(ROUND(VALUE(SUBSTITUTE(連結実質赤字比率に係る赤字・黒字の構成分析!J$37,"▲","-")),2)),NA())</f>
        <v>0.19</v>
      </c>
    </row>
    <row r="34" spans="1:16" x14ac:dyDescent="0.15">
      <c r="A34" s="295" t="str">
        <f>IF(連結実質赤字比率に係る赤字・黒字の構成分析!C$36="",NA(),連結実質赤字比率に係る赤字・黒字の構成分析!C$36)</f>
        <v>国民健康保険特別会計（事業勘定）</v>
      </c>
      <c r="B34" s="295" t="e">
        <f>IF(ROUND(VALUE(SUBSTITUTE(連結実質赤字比率に係る赤字・黒字の構成分析!F$36,"▲","-")),2)&lt;0,ABS(ROUND(VALUE(SUBSTITUTE(連結実質赤字比率に係る赤字・黒字の構成分析!F$36,"▲","-")),2)),NA())</f>
        <v>#N/A</v>
      </c>
      <c r="C34" s="295">
        <f>IF(ROUND(VALUE(SUBSTITUTE(連結実質赤字比率に係る赤字・黒字の構成分析!F$36,"▲","-")),2)&gt;=0,ABS(ROUND(VALUE(SUBSTITUTE(連結実質赤字比率に係る赤字・黒字の構成分析!F$36,"▲","-")),2)),NA())</f>
        <v>1.05</v>
      </c>
      <c r="D34" s="295" t="e">
        <f>IF(ROUND(VALUE(SUBSTITUTE(連結実質赤字比率に係る赤字・黒字の構成分析!G$36,"▲","-")),2)&lt;0,ABS(ROUND(VALUE(SUBSTITUTE(連結実質赤字比率に係る赤字・黒字の構成分析!G$36,"▲","-")),2)),NA())</f>
        <v>#N/A</v>
      </c>
      <c r="E34" s="295">
        <f>IF(ROUND(VALUE(SUBSTITUTE(連結実質赤字比率に係る赤字・黒字の構成分析!G$36,"▲","-")),2)&gt;=0,ABS(ROUND(VALUE(SUBSTITUTE(連結実質赤字比率に係る赤字・黒字の構成分析!G$36,"▲","-")),2)),NA())</f>
        <v>1</v>
      </c>
      <c r="F34" s="295" t="e">
        <f>IF(ROUND(VALUE(SUBSTITUTE(連結実質赤字比率に係る赤字・黒字の構成分析!H$36,"▲","-")),2)&lt;0,ABS(ROUND(VALUE(SUBSTITUTE(連結実質赤字比率に係る赤字・黒字の構成分析!H$36,"▲","-")),2)),NA())</f>
        <v>#N/A</v>
      </c>
      <c r="G34" s="295">
        <f>IF(ROUND(VALUE(SUBSTITUTE(連結実質赤字比率に係る赤字・黒字の構成分析!H$36,"▲","-")),2)&gt;=0,ABS(ROUND(VALUE(SUBSTITUTE(連結実質赤字比率に係る赤字・黒字の構成分析!H$36,"▲","-")),2)),NA())</f>
        <v>1.1499999999999999</v>
      </c>
      <c r="H34" s="295" t="e">
        <f>IF(ROUND(VALUE(SUBSTITUTE(連結実質赤字比率に係る赤字・黒字の構成分析!I$36,"▲","-")),2)&lt;0,ABS(ROUND(VALUE(SUBSTITUTE(連結実質赤字比率に係る赤字・黒字の構成分析!I$36,"▲","-")),2)),NA())</f>
        <v>#N/A</v>
      </c>
      <c r="I34" s="295">
        <f>IF(ROUND(VALUE(SUBSTITUTE(連結実質赤字比率に係る赤字・黒字の構成分析!I$36,"▲","-")),2)&gt;=0,ABS(ROUND(VALUE(SUBSTITUTE(連結実質赤字比率に係る赤字・黒字の構成分析!I$36,"▲","-")),2)),NA())</f>
        <v>0.85</v>
      </c>
      <c r="J34" s="295" t="e">
        <f>IF(ROUND(VALUE(SUBSTITUTE(連結実質赤字比率に係る赤字・黒字の構成分析!J$36,"▲","-")),2)&lt;0,ABS(ROUND(VALUE(SUBSTITUTE(連結実質赤字比率に係る赤字・黒字の構成分析!J$36,"▲","-")),2)),NA())</f>
        <v>#N/A</v>
      </c>
      <c r="K34" s="295">
        <f>IF(ROUND(VALUE(SUBSTITUTE(連結実質赤字比率に係る赤字・黒字の構成分析!J$36,"▲","-")),2)&gt;=0,ABS(ROUND(VALUE(SUBSTITUTE(連結実質赤字比率に係る赤字・黒字の構成分析!J$36,"▲","-")),2)),NA())</f>
        <v>0.36</v>
      </c>
    </row>
    <row r="35" spans="1:16" x14ac:dyDescent="0.15">
      <c r="A35" s="295" t="str">
        <f>IF(連結実質赤字比率に係る赤字・黒字の構成分析!C$35="",NA(),連結実質赤字比率に係る赤字・黒字の構成分析!C$35)</f>
        <v>今別地区簡易水道事業特別会計</v>
      </c>
      <c r="B35" s="295" t="e">
        <f>IF(ROUND(VALUE(SUBSTITUTE(連結実質赤字比率に係る赤字・黒字の構成分析!F$35,"▲","-")),2)&lt;0,ABS(ROUND(VALUE(SUBSTITUTE(連結実質赤字比率に係る赤字・黒字の構成分析!F$35,"▲","-")),2)),NA())</f>
        <v>#N/A</v>
      </c>
      <c r="C35" s="295">
        <f>IF(ROUND(VALUE(SUBSTITUTE(連結実質赤字比率に係る赤字・黒字の構成分析!F$35,"▲","-")),2)&gt;=0,ABS(ROUND(VALUE(SUBSTITUTE(連結実質赤字比率に係る赤字・黒字の構成分析!F$35,"▲","-")),2)),NA())</f>
        <v>0.03</v>
      </c>
      <c r="D35" s="295" t="e">
        <f>IF(ROUND(VALUE(SUBSTITUTE(連結実質赤字比率に係る赤字・黒字の構成分析!G$35,"▲","-")),2)&lt;0,ABS(ROUND(VALUE(SUBSTITUTE(連結実質赤字比率に係る赤字・黒字の構成分析!G$35,"▲","-")),2)),NA())</f>
        <v>#N/A</v>
      </c>
      <c r="E35" s="295">
        <f>IF(ROUND(VALUE(SUBSTITUTE(連結実質赤字比率に係る赤字・黒字の構成分析!G$35,"▲","-")),2)&gt;=0,ABS(ROUND(VALUE(SUBSTITUTE(連結実質赤字比率に係る赤字・黒字の構成分析!G$35,"▲","-")),2)),NA())</f>
        <v>0.26</v>
      </c>
      <c r="F35" s="295" t="e">
        <f>IF(ROUND(VALUE(SUBSTITUTE(連結実質赤字比率に係る赤字・黒字の構成分析!H$35,"▲","-")),2)&lt;0,ABS(ROUND(VALUE(SUBSTITUTE(連結実質赤字比率に係る赤字・黒字の構成分析!H$35,"▲","-")),2)),NA())</f>
        <v>#N/A</v>
      </c>
      <c r="G35" s="295">
        <f>IF(ROUND(VALUE(SUBSTITUTE(連結実質赤字比率に係る赤字・黒字の構成分析!H$35,"▲","-")),2)&gt;=0,ABS(ROUND(VALUE(SUBSTITUTE(連結実質赤字比率に係る赤字・黒字の構成分析!H$35,"▲","-")),2)),NA())</f>
        <v>0.15</v>
      </c>
      <c r="H35" s="295" t="e">
        <f>IF(ROUND(VALUE(SUBSTITUTE(連結実質赤字比率に係る赤字・黒字の構成分析!I$35,"▲","-")),2)&lt;0,ABS(ROUND(VALUE(SUBSTITUTE(連結実質赤字比率に係る赤字・黒字の構成分析!I$35,"▲","-")),2)),NA())</f>
        <v>#N/A</v>
      </c>
      <c r="I35" s="295">
        <f>IF(ROUND(VALUE(SUBSTITUTE(連結実質赤字比率に係る赤字・黒字の構成分析!I$35,"▲","-")),2)&gt;=0,ABS(ROUND(VALUE(SUBSTITUTE(連結実質赤字比率に係る赤字・黒字の構成分析!I$35,"▲","-")),2)),NA())</f>
        <v>7.0000000000000007E-2</v>
      </c>
      <c r="J35" s="295" t="e">
        <f>IF(ROUND(VALUE(SUBSTITUTE(連結実質赤字比率に係る赤字・黒字の構成分析!J$35,"▲","-")),2)&lt;0,ABS(ROUND(VALUE(SUBSTITUTE(連結実質赤字比率に係る赤字・黒字の構成分析!J$35,"▲","-")),2)),NA())</f>
        <v>#N/A</v>
      </c>
      <c r="K35" s="295">
        <f>IF(ROUND(VALUE(SUBSTITUTE(連結実質赤字比率に係る赤字・黒字の構成分析!J$35,"▲","-")),2)&gt;=0,ABS(ROUND(VALUE(SUBSTITUTE(連結実質赤字比率に係る赤字・黒字の構成分析!J$35,"▲","-")),2)),NA())</f>
        <v>1.36</v>
      </c>
    </row>
    <row r="36" spans="1:16" x14ac:dyDescent="0.15">
      <c r="A36" s="295" t="str">
        <f>IF(連結実質赤字比率に係る赤字・黒字の構成分析!C$34="",NA(),連結実質赤字比率に係る赤字・黒字の構成分析!C$34)</f>
        <v>一般会計</v>
      </c>
      <c r="B36" s="295" t="e">
        <f>IF(ROUND(VALUE(SUBSTITUTE(連結実質赤字比率に係る赤字・黒字の構成分析!F$34,"▲","-")),2)&lt;0,ABS(ROUND(VALUE(SUBSTITUTE(連結実質赤字比率に係る赤字・黒字の構成分析!F$34,"▲","-")),2)),NA())</f>
        <v>#N/A</v>
      </c>
      <c r="C36" s="295">
        <f>IF(ROUND(VALUE(SUBSTITUTE(連結実質赤字比率に係る赤字・黒字の構成分析!F$34,"▲","-")),2)&gt;=0,ABS(ROUND(VALUE(SUBSTITUTE(連結実質赤字比率に係る赤字・黒字の構成分析!F$34,"▲","-")),2)),NA())</f>
        <v>9.94</v>
      </c>
      <c r="D36" s="295" t="e">
        <f>IF(ROUND(VALUE(SUBSTITUTE(連結実質赤字比率に係る赤字・黒字の構成分析!G$34,"▲","-")),2)&lt;0,ABS(ROUND(VALUE(SUBSTITUTE(連結実質赤字比率に係る赤字・黒字の構成分析!G$34,"▲","-")),2)),NA())</f>
        <v>#N/A</v>
      </c>
      <c r="E36" s="295">
        <f>IF(ROUND(VALUE(SUBSTITUTE(連結実質赤字比率に係る赤字・黒字の構成分析!G$34,"▲","-")),2)&gt;=0,ABS(ROUND(VALUE(SUBSTITUTE(連結実質赤字比率に係る赤字・黒字の構成分析!G$34,"▲","-")),2)),NA())</f>
        <v>11.31</v>
      </c>
      <c r="F36" s="295" t="e">
        <f>IF(ROUND(VALUE(SUBSTITUTE(連結実質赤字比率に係る赤字・黒字の構成分析!H$34,"▲","-")),2)&lt;0,ABS(ROUND(VALUE(SUBSTITUTE(連結実質赤字比率に係る赤字・黒字の構成分析!H$34,"▲","-")),2)),NA())</f>
        <v>#N/A</v>
      </c>
      <c r="G36" s="295">
        <f>IF(ROUND(VALUE(SUBSTITUTE(連結実質赤字比率に係る赤字・黒字の構成分析!H$34,"▲","-")),2)&gt;=0,ABS(ROUND(VALUE(SUBSTITUTE(連結実質赤字比率に係る赤字・黒字の構成分析!H$34,"▲","-")),2)),NA())</f>
        <v>12.71</v>
      </c>
      <c r="H36" s="295" t="e">
        <f>IF(ROUND(VALUE(SUBSTITUTE(連結実質赤字比率に係る赤字・黒字の構成分析!I$34,"▲","-")),2)&lt;0,ABS(ROUND(VALUE(SUBSTITUTE(連結実質赤字比率に係る赤字・黒字の構成分析!I$34,"▲","-")),2)),NA())</f>
        <v>#N/A</v>
      </c>
      <c r="I36" s="295">
        <f>IF(ROUND(VALUE(SUBSTITUTE(連結実質赤字比率に係る赤字・黒字の構成分析!I$34,"▲","-")),2)&gt;=0,ABS(ROUND(VALUE(SUBSTITUTE(連結実質赤字比率に係る赤字・黒字の構成分析!I$34,"▲","-")),2)),NA())</f>
        <v>4.21</v>
      </c>
      <c r="J36" s="295" t="e">
        <f>IF(ROUND(VALUE(SUBSTITUTE(連結実質赤字比率に係る赤字・黒字の構成分析!J$34,"▲","-")),2)&lt;0,ABS(ROUND(VALUE(SUBSTITUTE(連結実質赤字比率に係る赤字・黒字の構成分析!J$34,"▲","-")),2)),NA())</f>
        <v>#N/A</v>
      </c>
      <c r="K36" s="295">
        <f>IF(ROUND(VALUE(SUBSTITUTE(連結実質赤字比率に係る赤字・黒字の構成分析!J$34,"▲","-")),2)&gt;=0,ABS(ROUND(VALUE(SUBSTITUTE(連結実質赤字比率に係る赤字・黒字の構成分析!J$34,"▲","-")),2)),NA())</f>
        <v>2.87</v>
      </c>
    </row>
    <row r="39" spans="1:16" x14ac:dyDescent="0.15">
      <c r="A39" s="293" t="s">
        <v>103</v>
      </c>
    </row>
    <row r="40" spans="1:16" x14ac:dyDescent="0.15">
      <c r="A40" s="296"/>
      <c r="B40" s="296" t="str">
        <f>'実質公債費比率（分子）の構造'!K$44</f>
        <v>R02</v>
      </c>
      <c r="C40" s="296"/>
      <c r="D40" s="296"/>
      <c r="E40" s="296" t="str">
        <f>'実質公債費比率（分子）の構造'!L$44</f>
        <v>R03</v>
      </c>
      <c r="F40" s="296"/>
      <c r="G40" s="296"/>
      <c r="H40" s="296" t="str">
        <f>'実質公債費比率（分子）の構造'!M$44</f>
        <v>R04</v>
      </c>
      <c r="I40" s="296"/>
      <c r="J40" s="296"/>
      <c r="K40" s="296" t="str">
        <f>'実質公債費比率（分子）の構造'!N$44</f>
        <v>R05</v>
      </c>
      <c r="L40" s="296"/>
      <c r="M40" s="296"/>
      <c r="N40" s="296" t="str">
        <f>'実質公債費比率（分子）の構造'!O$44</f>
        <v>R06</v>
      </c>
      <c r="O40" s="296"/>
      <c r="P40" s="296"/>
    </row>
    <row r="41" spans="1:16" x14ac:dyDescent="0.15">
      <c r="A41" s="296"/>
      <c r="B41" s="296" t="s">
        <v>16</v>
      </c>
      <c r="C41" s="296"/>
      <c r="D41" s="296" t="s">
        <v>104</v>
      </c>
      <c r="E41" s="296" t="s">
        <v>16</v>
      </c>
      <c r="F41" s="296"/>
      <c r="G41" s="296" t="s">
        <v>104</v>
      </c>
      <c r="H41" s="296" t="s">
        <v>16</v>
      </c>
      <c r="I41" s="296"/>
      <c r="J41" s="296" t="s">
        <v>104</v>
      </c>
      <c r="K41" s="296" t="s">
        <v>16</v>
      </c>
      <c r="L41" s="296"/>
      <c r="M41" s="296" t="s">
        <v>104</v>
      </c>
      <c r="N41" s="296" t="s">
        <v>16</v>
      </c>
      <c r="O41" s="296"/>
      <c r="P41" s="296" t="s">
        <v>104</v>
      </c>
    </row>
    <row r="42" spans="1:16" x14ac:dyDescent="0.15">
      <c r="A42" s="296" t="s">
        <v>88</v>
      </c>
      <c r="B42" s="296"/>
      <c r="C42" s="296"/>
      <c r="D42" s="296">
        <f>'実質公債費比率（分子）の構造'!K$52</f>
        <v>275</v>
      </c>
      <c r="E42" s="296"/>
      <c r="F42" s="296"/>
      <c r="G42" s="296">
        <f>'実質公債費比率（分子）の構造'!L$52</f>
        <v>281</v>
      </c>
      <c r="H42" s="296"/>
      <c r="I42" s="296"/>
      <c r="J42" s="296">
        <f>'実質公債費比率（分子）の構造'!M$52</f>
        <v>281</v>
      </c>
      <c r="K42" s="296"/>
      <c r="L42" s="296"/>
      <c r="M42" s="296">
        <f>'実質公債費比率（分子）の構造'!N$52</f>
        <v>297</v>
      </c>
      <c r="N42" s="296"/>
      <c r="O42" s="296"/>
      <c r="P42" s="296">
        <f>'実質公債費比率（分子）の構造'!O$52</f>
        <v>291</v>
      </c>
    </row>
    <row r="43" spans="1:16" x14ac:dyDescent="0.15">
      <c r="A43" s="296" t="s">
        <v>31</v>
      </c>
      <c r="B43" s="296">
        <f>'実質公債費比率（分子）の構造'!K$51</f>
        <v>0</v>
      </c>
      <c r="C43" s="296"/>
      <c r="D43" s="296"/>
      <c r="E43" s="296">
        <f>'実質公債費比率（分子）の構造'!L$51</f>
        <v>0</v>
      </c>
      <c r="F43" s="296"/>
      <c r="G43" s="296"/>
      <c r="H43" s="296" t="str">
        <f>'実質公債費比率（分子）の構造'!M$51</f>
        <v>-</v>
      </c>
      <c r="I43" s="296"/>
      <c r="J43" s="296"/>
      <c r="K43" s="296" t="str">
        <f>'実質公債費比率（分子）の構造'!N$51</f>
        <v>-</v>
      </c>
      <c r="L43" s="296"/>
      <c r="M43" s="296"/>
      <c r="N43" s="296" t="str">
        <f>'実質公債費比率（分子）の構造'!O$51</f>
        <v>-</v>
      </c>
      <c r="O43" s="296"/>
      <c r="P43" s="296"/>
    </row>
    <row r="44" spans="1:16" x14ac:dyDescent="0.15">
      <c r="A44" s="296" t="s">
        <v>30</v>
      </c>
      <c r="B44" s="296" t="str">
        <f>'実質公債費比率（分子）の構造'!K$50</f>
        <v>-</v>
      </c>
      <c r="C44" s="296"/>
      <c r="D44" s="296"/>
      <c r="E44" s="296" t="str">
        <f>'実質公債費比率（分子）の構造'!L$50</f>
        <v>-</v>
      </c>
      <c r="F44" s="296"/>
      <c r="G44" s="296"/>
      <c r="H44" s="296" t="str">
        <f>'実質公債費比率（分子）の構造'!M$50</f>
        <v>-</v>
      </c>
      <c r="I44" s="296"/>
      <c r="J44" s="296"/>
      <c r="K44" s="296" t="str">
        <f>'実質公債費比率（分子）の構造'!N$50</f>
        <v>-</v>
      </c>
      <c r="L44" s="296"/>
      <c r="M44" s="296"/>
      <c r="N44" s="296" t="str">
        <f>'実質公債費比率（分子）の構造'!O$50</f>
        <v>-</v>
      </c>
      <c r="O44" s="296"/>
      <c r="P44" s="296"/>
    </row>
    <row r="45" spans="1:16" x14ac:dyDescent="0.15">
      <c r="A45" s="296" t="s">
        <v>28</v>
      </c>
      <c r="B45" s="296">
        <f>'実質公債費比率（分子）の構造'!K$49</f>
        <v>8</v>
      </c>
      <c r="C45" s="296"/>
      <c r="D45" s="296"/>
      <c r="E45" s="296">
        <f>'実質公債費比率（分子）の構造'!L$49</f>
        <v>9</v>
      </c>
      <c r="F45" s="296"/>
      <c r="G45" s="296"/>
      <c r="H45" s="296">
        <f>'実質公債費比率（分子）の構造'!M$49</f>
        <v>11</v>
      </c>
      <c r="I45" s="296"/>
      <c r="J45" s="296"/>
      <c r="K45" s="296">
        <f>'実質公債費比率（分子）の構造'!N$49</f>
        <v>7</v>
      </c>
      <c r="L45" s="296"/>
      <c r="M45" s="296"/>
      <c r="N45" s="296">
        <f>'実質公債費比率（分子）の構造'!O$49</f>
        <v>18</v>
      </c>
      <c r="O45" s="296"/>
      <c r="P45" s="296"/>
    </row>
    <row r="46" spans="1:16" x14ac:dyDescent="0.15">
      <c r="A46" s="296" t="s">
        <v>20</v>
      </c>
      <c r="B46" s="296">
        <f>'実質公債費比率（分子）の構造'!K$48</f>
        <v>15</v>
      </c>
      <c r="C46" s="296"/>
      <c r="D46" s="296"/>
      <c r="E46" s="296">
        <f>'実質公債費比率（分子）の構造'!L$48</f>
        <v>18</v>
      </c>
      <c r="F46" s="296"/>
      <c r="G46" s="296"/>
      <c r="H46" s="296">
        <f>'実質公債費比率（分子）の構造'!M$48</f>
        <v>43</v>
      </c>
      <c r="I46" s="296"/>
      <c r="J46" s="296"/>
      <c r="K46" s="296">
        <f>'実質公債費比率（分子）の構造'!N$48</f>
        <v>78</v>
      </c>
      <c r="L46" s="296"/>
      <c r="M46" s="296"/>
      <c r="N46" s="296">
        <f>'実質公債費比率（分子）の構造'!O$48</f>
        <v>89</v>
      </c>
      <c r="O46" s="296"/>
      <c r="P46" s="296"/>
    </row>
    <row r="47" spans="1:16" x14ac:dyDescent="0.15">
      <c r="A47" s="296" t="s">
        <v>26</v>
      </c>
      <c r="B47" s="296" t="str">
        <f>'実質公債費比率（分子）の構造'!K$47</f>
        <v>-</v>
      </c>
      <c r="C47" s="296"/>
      <c r="D47" s="296"/>
      <c r="E47" s="296" t="str">
        <f>'実質公債費比率（分子）の構造'!L$47</f>
        <v>-</v>
      </c>
      <c r="F47" s="296"/>
      <c r="G47" s="296"/>
      <c r="H47" s="296" t="str">
        <f>'実質公債費比率（分子）の構造'!M$47</f>
        <v>-</v>
      </c>
      <c r="I47" s="296"/>
      <c r="J47" s="296"/>
      <c r="K47" s="296" t="str">
        <f>'実質公債費比率（分子）の構造'!N$47</f>
        <v>-</v>
      </c>
      <c r="L47" s="296"/>
      <c r="M47" s="296"/>
      <c r="N47" s="296" t="str">
        <f>'実質公債費比率（分子）の構造'!O$47</f>
        <v>-</v>
      </c>
      <c r="O47" s="296"/>
      <c r="P47" s="296"/>
    </row>
    <row r="48" spans="1:16" x14ac:dyDescent="0.15">
      <c r="A48" s="296" t="s">
        <v>106</v>
      </c>
      <c r="B48" s="296" t="str">
        <f>'実質公債費比率（分子）の構造'!K$46</f>
        <v>-</v>
      </c>
      <c r="C48" s="296"/>
      <c r="D48" s="296"/>
      <c r="E48" s="296" t="str">
        <f>'実質公債費比率（分子）の構造'!L$46</f>
        <v>-</v>
      </c>
      <c r="F48" s="296"/>
      <c r="G48" s="296"/>
      <c r="H48" s="296" t="str">
        <f>'実質公債費比率（分子）の構造'!M$46</f>
        <v>-</v>
      </c>
      <c r="I48" s="296"/>
      <c r="J48" s="296"/>
      <c r="K48" s="296" t="str">
        <f>'実質公債費比率（分子）の構造'!N$46</f>
        <v>-</v>
      </c>
      <c r="L48" s="296"/>
      <c r="M48" s="296"/>
      <c r="N48" s="296" t="str">
        <f>'実質公債費比率（分子）の構造'!O$46</f>
        <v>-</v>
      </c>
      <c r="O48" s="296"/>
      <c r="P48" s="296"/>
    </row>
    <row r="49" spans="1:16" x14ac:dyDescent="0.15">
      <c r="A49" s="296" t="s">
        <v>23</v>
      </c>
      <c r="B49" s="296">
        <f>'実質公債費比率（分子）の構造'!K$45</f>
        <v>279</v>
      </c>
      <c r="C49" s="296"/>
      <c r="D49" s="296"/>
      <c r="E49" s="296">
        <f>'実質公債費比率（分子）の構造'!L$45</f>
        <v>297</v>
      </c>
      <c r="F49" s="296"/>
      <c r="G49" s="296"/>
      <c r="H49" s="296">
        <f>'実質公債費比率（分子）の構造'!M$45</f>
        <v>313</v>
      </c>
      <c r="I49" s="296"/>
      <c r="J49" s="296"/>
      <c r="K49" s="296">
        <f>'実質公債費比率（分子）の構造'!N$45</f>
        <v>337</v>
      </c>
      <c r="L49" s="296"/>
      <c r="M49" s="296"/>
      <c r="N49" s="296">
        <f>'実質公債費比率（分子）の構造'!O$45</f>
        <v>346</v>
      </c>
      <c r="O49" s="296"/>
      <c r="P49" s="296"/>
    </row>
    <row r="50" spans="1:16" x14ac:dyDescent="0.15">
      <c r="A50" s="296" t="s">
        <v>44</v>
      </c>
      <c r="B50" s="296" t="e">
        <f>NA()</f>
        <v>#N/A</v>
      </c>
      <c r="C50" s="296">
        <f>IF(ISNUMBER('実質公債費比率（分子）の構造'!K$53),'実質公債費比率（分子）の構造'!K$53,NA())</f>
        <v>27</v>
      </c>
      <c r="D50" s="296" t="e">
        <f>NA()</f>
        <v>#N/A</v>
      </c>
      <c r="E50" s="296" t="e">
        <f>NA()</f>
        <v>#N/A</v>
      </c>
      <c r="F50" s="296">
        <f>IF(ISNUMBER('実質公債費比率（分子）の構造'!L$53),'実質公債費比率（分子）の構造'!L$53,NA())</f>
        <v>43</v>
      </c>
      <c r="G50" s="296" t="e">
        <f>NA()</f>
        <v>#N/A</v>
      </c>
      <c r="H50" s="296" t="e">
        <f>NA()</f>
        <v>#N/A</v>
      </c>
      <c r="I50" s="296">
        <f>IF(ISNUMBER('実質公債費比率（分子）の構造'!M$53),'実質公債費比率（分子）の構造'!M$53,NA())</f>
        <v>86</v>
      </c>
      <c r="J50" s="296" t="e">
        <f>NA()</f>
        <v>#N/A</v>
      </c>
      <c r="K50" s="296" t="e">
        <f>NA()</f>
        <v>#N/A</v>
      </c>
      <c r="L50" s="296">
        <f>IF(ISNUMBER('実質公債費比率（分子）の構造'!N$53),'実質公債費比率（分子）の構造'!N$53,NA())</f>
        <v>125</v>
      </c>
      <c r="M50" s="296" t="e">
        <f>NA()</f>
        <v>#N/A</v>
      </c>
      <c r="N50" s="296" t="e">
        <f>NA()</f>
        <v>#N/A</v>
      </c>
      <c r="O50" s="296">
        <f>IF(ISNUMBER('実質公債費比率（分子）の構造'!O$53),'実質公債費比率（分子）の構造'!O$53,NA())</f>
        <v>162</v>
      </c>
      <c r="P50" s="296" t="e">
        <f>NA()</f>
        <v>#N/A</v>
      </c>
    </row>
    <row r="53" spans="1:16" x14ac:dyDescent="0.15">
      <c r="A53" s="293" t="s">
        <v>107</v>
      </c>
    </row>
    <row r="54" spans="1:16" x14ac:dyDescent="0.15">
      <c r="A54" s="295"/>
      <c r="B54" s="295" t="str">
        <f>'将来負担比率（分子）の構造'!I$40</f>
        <v>R02</v>
      </c>
      <c r="C54" s="295"/>
      <c r="D54" s="295"/>
      <c r="E54" s="295" t="str">
        <f>'将来負担比率（分子）の構造'!J$40</f>
        <v>R03</v>
      </c>
      <c r="F54" s="295"/>
      <c r="G54" s="295"/>
      <c r="H54" s="295" t="str">
        <f>'将来負担比率（分子）の構造'!K$40</f>
        <v>R04</v>
      </c>
      <c r="I54" s="295"/>
      <c r="J54" s="295"/>
      <c r="K54" s="295" t="str">
        <f>'将来負担比率（分子）の構造'!L$40</f>
        <v>R05</v>
      </c>
      <c r="L54" s="295"/>
      <c r="M54" s="295"/>
      <c r="N54" s="295" t="str">
        <f>'将来負担比率（分子）の構造'!M$40</f>
        <v>R06</v>
      </c>
      <c r="O54" s="295"/>
      <c r="P54" s="295"/>
    </row>
    <row r="55" spans="1:16" x14ac:dyDescent="0.15">
      <c r="A55" s="295"/>
      <c r="B55" s="295" t="s">
        <v>109</v>
      </c>
      <c r="C55" s="295"/>
      <c r="D55" s="295" t="s">
        <v>110</v>
      </c>
      <c r="E55" s="295" t="s">
        <v>109</v>
      </c>
      <c r="F55" s="295"/>
      <c r="G55" s="295" t="s">
        <v>110</v>
      </c>
      <c r="H55" s="295" t="s">
        <v>109</v>
      </c>
      <c r="I55" s="295"/>
      <c r="J55" s="295" t="s">
        <v>110</v>
      </c>
      <c r="K55" s="295" t="s">
        <v>109</v>
      </c>
      <c r="L55" s="295"/>
      <c r="M55" s="295" t="s">
        <v>110</v>
      </c>
      <c r="N55" s="295" t="s">
        <v>109</v>
      </c>
      <c r="O55" s="295"/>
      <c r="P55" s="295" t="s">
        <v>110</v>
      </c>
    </row>
    <row r="56" spans="1:16" x14ac:dyDescent="0.15">
      <c r="A56" s="295" t="s">
        <v>35</v>
      </c>
      <c r="B56" s="295"/>
      <c r="C56" s="295"/>
      <c r="D56" s="295">
        <f>'将来負担比率（分子）の構造'!I$52</f>
        <v>3126</v>
      </c>
      <c r="E56" s="295"/>
      <c r="F56" s="295"/>
      <c r="G56" s="295">
        <f>'将来負担比率（分子）の構造'!J$52</f>
        <v>3006</v>
      </c>
      <c r="H56" s="295"/>
      <c r="I56" s="295"/>
      <c r="J56" s="295">
        <f>'将来負担比率（分子）の構造'!K$52</f>
        <v>2987</v>
      </c>
      <c r="K56" s="295"/>
      <c r="L56" s="295"/>
      <c r="M56" s="295">
        <f>'将来負担比率（分子）の構造'!L$52</f>
        <v>3002</v>
      </c>
      <c r="N56" s="295"/>
      <c r="O56" s="295"/>
      <c r="P56" s="295">
        <f>'将来負担比率（分子）の構造'!M$52</f>
        <v>2783</v>
      </c>
    </row>
    <row r="57" spans="1:16" x14ac:dyDescent="0.15">
      <c r="A57" s="295" t="s">
        <v>87</v>
      </c>
      <c r="B57" s="295"/>
      <c r="C57" s="295"/>
      <c r="D57" s="295" t="str">
        <f>'将来負担比率（分子）の構造'!I$51</f>
        <v>-</v>
      </c>
      <c r="E57" s="295"/>
      <c r="F57" s="295"/>
      <c r="G57" s="295" t="str">
        <f>'将来負担比率（分子）の構造'!J$51</f>
        <v>-</v>
      </c>
      <c r="H57" s="295"/>
      <c r="I57" s="295"/>
      <c r="J57" s="295" t="str">
        <f>'将来負担比率（分子）の構造'!K$51</f>
        <v>-</v>
      </c>
      <c r="K57" s="295"/>
      <c r="L57" s="295"/>
      <c r="M57" s="295" t="str">
        <f>'将来負担比率（分子）の構造'!L$51</f>
        <v>-</v>
      </c>
      <c r="N57" s="295"/>
      <c r="O57" s="295"/>
      <c r="P57" s="295" t="str">
        <f>'将来負担比率（分子）の構造'!M$51</f>
        <v>-</v>
      </c>
    </row>
    <row r="58" spans="1:16" x14ac:dyDescent="0.15">
      <c r="A58" s="295" t="s">
        <v>68</v>
      </c>
      <c r="B58" s="295"/>
      <c r="C58" s="295"/>
      <c r="D58" s="295">
        <f>'将来負担比率（分子）の構造'!I$50</f>
        <v>832</v>
      </c>
      <c r="E58" s="295"/>
      <c r="F58" s="295"/>
      <c r="G58" s="295">
        <f>'将来負担比率（分子）の構造'!J$50</f>
        <v>1206</v>
      </c>
      <c r="H58" s="295"/>
      <c r="I58" s="295"/>
      <c r="J58" s="295">
        <f>'将来負担比率（分子）の構造'!K$50</f>
        <v>1509</v>
      </c>
      <c r="K58" s="295"/>
      <c r="L58" s="295"/>
      <c r="M58" s="295">
        <f>'将来負担比率（分子）の構造'!L$50</f>
        <v>1825</v>
      </c>
      <c r="N58" s="295"/>
      <c r="O58" s="295"/>
      <c r="P58" s="295">
        <f>'将来負担比率（分子）の構造'!M$50</f>
        <v>2025</v>
      </c>
    </row>
    <row r="59" spans="1:16" x14ac:dyDescent="0.15">
      <c r="A59" s="295" t="s">
        <v>27</v>
      </c>
      <c r="B59" s="295" t="str">
        <f>'将来負担比率（分子）の構造'!I$49</f>
        <v>-</v>
      </c>
      <c r="C59" s="295"/>
      <c r="D59" s="295"/>
      <c r="E59" s="295" t="str">
        <f>'将来負担比率（分子）の構造'!J$49</f>
        <v>-</v>
      </c>
      <c r="F59" s="295"/>
      <c r="G59" s="295"/>
      <c r="H59" s="295" t="str">
        <f>'将来負担比率（分子）の構造'!K$49</f>
        <v>-</v>
      </c>
      <c r="I59" s="295"/>
      <c r="J59" s="295"/>
      <c r="K59" s="295" t="str">
        <f>'将来負担比率（分子）の構造'!L$49</f>
        <v>-</v>
      </c>
      <c r="L59" s="295"/>
      <c r="M59" s="295"/>
      <c r="N59" s="295" t="str">
        <f>'将来負担比率（分子）の構造'!M$49</f>
        <v>-</v>
      </c>
      <c r="O59" s="295"/>
      <c r="P59" s="295"/>
    </row>
    <row r="60" spans="1:16" x14ac:dyDescent="0.15">
      <c r="A60" s="295" t="s">
        <v>4</v>
      </c>
      <c r="B60" s="295" t="str">
        <f>'将来負担比率（分子）の構造'!I$48</f>
        <v>-</v>
      </c>
      <c r="C60" s="295"/>
      <c r="D60" s="295"/>
      <c r="E60" s="295" t="str">
        <f>'将来負担比率（分子）の構造'!J$48</f>
        <v>-</v>
      </c>
      <c r="F60" s="295"/>
      <c r="G60" s="295"/>
      <c r="H60" s="295" t="str">
        <f>'将来負担比率（分子）の構造'!K$48</f>
        <v>-</v>
      </c>
      <c r="I60" s="295"/>
      <c r="J60" s="295"/>
      <c r="K60" s="295" t="str">
        <f>'将来負担比率（分子）の構造'!L$48</f>
        <v>-</v>
      </c>
      <c r="L60" s="295"/>
      <c r="M60" s="295"/>
      <c r="N60" s="295" t="str">
        <f>'将来負担比率（分子）の構造'!M$48</f>
        <v>-</v>
      </c>
      <c r="O60" s="295"/>
      <c r="P60" s="295"/>
    </row>
    <row r="61" spans="1:16" x14ac:dyDescent="0.15">
      <c r="A61" s="295" t="s">
        <v>73</v>
      </c>
      <c r="B61" s="295" t="str">
        <f>'将来負担比率（分子）の構造'!I$46</f>
        <v>-</v>
      </c>
      <c r="C61" s="295"/>
      <c r="D61" s="295"/>
      <c r="E61" s="295" t="str">
        <f>'将来負担比率（分子）の構造'!J$46</f>
        <v>-</v>
      </c>
      <c r="F61" s="295"/>
      <c r="G61" s="295"/>
      <c r="H61" s="295" t="str">
        <f>'将来負担比率（分子）の構造'!K$46</f>
        <v>-</v>
      </c>
      <c r="I61" s="295"/>
      <c r="J61" s="295"/>
      <c r="K61" s="295" t="str">
        <f>'将来負担比率（分子）の構造'!L$46</f>
        <v>-</v>
      </c>
      <c r="L61" s="295"/>
      <c r="M61" s="295"/>
      <c r="N61" s="295" t="str">
        <f>'将来負担比率（分子）の構造'!M$46</f>
        <v>-</v>
      </c>
      <c r="O61" s="295"/>
      <c r="P61" s="295"/>
    </row>
    <row r="62" spans="1:16" x14ac:dyDescent="0.15">
      <c r="A62" s="295" t="s">
        <v>71</v>
      </c>
      <c r="B62" s="295">
        <f>'将来負担比率（分子）の構造'!I$45</f>
        <v>454</v>
      </c>
      <c r="C62" s="295"/>
      <c r="D62" s="295"/>
      <c r="E62" s="295">
        <f>'将来負担比率（分子）の構造'!J$45</f>
        <v>322</v>
      </c>
      <c r="F62" s="295"/>
      <c r="G62" s="295"/>
      <c r="H62" s="295">
        <f>'将来負担比率（分子）の構造'!K$45</f>
        <v>162</v>
      </c>
      <c r="I62" s="295"/>
      <c r="J62" s="295"/>
      <c r="K62" s="295">
        <f>'将来負担比率（分子）の構造'!L$45</f>
        <v>208</v>
      </c>
      <c r="L62" s="295"/>
      <c r="M62" s="295"/>
      <c r="N62" s="295">
        <f>'将来負担比率（分子）の構造'!M$45</f>
        <v>229</v>
      </c>
      <c r="O62" s="295"/>
      <c r="P62" s="295"/>
    </row>
    <row r="63" spans="1:16" x14ac:dyDescent="0.15">
      <c r="A63" s="295" t="s">
        <v>2</v>
      </c>
      <c r="B63" s="295">
        <f>'将来負担比率（分子）の構造'!I$44</f>
        <v>365</v>
      </c>
      <c r="C63" s="295"/>
      <c r="D63" s="295"/>
      <c r="E63" s="295">
        <f>'将来負担比率（分子）の構造'!J$44</f>
        <v>398</v>
      </c>
      <c r="F63" s="295"/>
      <c r="G63" s="295"/>
      <c r="H63" s="295">
        <f>'将来負担比率（分子）の構造'!K$44</f>
        <v>375</v>
      </c>
      <c r="I63" s="295"/>
      <c r="J63" s="295"/>
      <c r="K63" s="295">
        <f>'将来負担比率（分子）の構造'!L$44</f>
        <v>352</v>
      </c>
      <c r="L63" s="295"/>
      <c r="M63" s="295"/>
      <c r="N63" s="295">
        <f>'将来負担比率（分子）の構造'!M$44</f>
        <v>330</v>
      </c>
      <c r="O63" s="295"/>
      <c r="P63" s="295"/>
    </row>
    <row r="64" spans="1:16" x14ac:dyDescent="0.15">
      <c r="A64" s="295" t="s">
        <v>7</v>
      </c>
      <c r="B64" s="295">
        <f>'将来負担比率（分子）の構造'!I$43</f>
        <v>194</v>
      </c>
      <c r="C64" s="295"/>
      <c r="D64" s="295"/>
      <c r="E64" s="295">
        <f>'将来負担比率（分子）の構造'!J$43</f>
        <v>169</v>
      </c>
      <c r="F64" s="295"/>
      <c r="G64" s="295"/>
      <c r="H64" s="295">
        <f>'将来負担比率（分子）の構造'!K$43</f>
        <v>187</v>
      </c>
      <c r="I64" s="295"/>
      <c r="J64" s="295"/>
      <c r="K64" s="295">
        <f>'将来負担比率（分子）の構造'!L$43</f>
        <v>288</v>
      </c>
      <c r="L64" s="295"/>
      <c r="M64" s="295"/>
      <c r="N64" s="295">
        <f>'将来負担比率（分子）の構造'!M$43</f>
        <v>365</v>
      </c>
      <c r="O64" s="295"/>
      <c r="P64" s="295"/>
    </row>
    <row r="65" spans="1:16" x14ac:dyDescent="0.15">
      <c r="A65" s="295" t="s">
        <v>70</v>
      </c>
      <c r="B65" s="295" t="str">
        <f>'将来負担比率（分子）の構造'!I$42</f>
        <v>-</v>
      </c>
      <c r="C65" s="295"/>
      <c r="D65" s="295"/>
      <c r="E65" s="295" t="str">
        <f>'将来負担比率（分子）の構造'!J$42</f>
        <v>-</v>
      </c>
      <c r="F65" s="295"/>
      <c r="G65" s="295"/>
      <c r="H65" s="295" t="str">
        <f>'将来負担比率（分子）の構造'!K$42</f>
        <v>-</v>
      </c>
      <c r="I65" s="295"/>
      <c r="J65" s="295"/>
      <c r="K65" s="295" t="str">
        <f>'将来負担比率（分子）の構造'!L$42</f>
        <v>-</v>
      </c>
      <c r="L65" s="295"/>
      <c r="M65" s="295"/>
      <c r="N65" s="295" t="str">
        <f>'将来負担比率（分子）の構造'!M$42</f>
        <v>-</v>
      </c>
      <c r="O65" s="295"/>
      <c r="P65" s="295"/>
    </row>
    <row r="66" spans="1:16" x14ac:dyDescent="0.15">
      <c r="A66" s="295" t="s">
        <v>67</v>
      </c>
      <c r="B66" s="295">
        <f>'将来負担比率（分子）の構造'!I$41</f>
        <v>3363</v>
      </c>
      <c r="C66" s="295"/>
      <c r="D66" s="295"/>
      <c r="E66" s="295">
        <f>'将来負担比率（分子）の構造'!J$41</f>
        <v>3342</v>
      </c>
      <c r="F66" s="295"/>
      <c r="G66" s="295"/>
      <c r="H66" s="295">
        <f>'将来負担比率（分子）の構造'!K$41</f>
        <v>3368</v>
      </c>
      <c r="I66" s="295"/>
      <c r="J66" s="295"/>
      <c r="K66" s="295">
        <f>'将来負担比率（分子）の構造'!L$41</f>
        <v>3463</v>
      </c>
      <c r="L66" s="295"/>
      <c r="M66" s="295"/>
      <c r="N66" s="295">
        <f>'将来負担比率（分子）の構造'!M$41</f>
        <v>3228</v>
      </c>
      <c r="O66" s="295"/>
      <c r="P66" s="295"/>
    </row>
    <row r="67" spans="1:16" x14ac:dyDescent="0.15">
      <c r="A67" s="295" t="s">
        <v>90</v>
      </c>
      <c r="B67" s="295" t="e">
        <f>NA()</f>
        <v>#N/A</v>
      </c>
      <c r="C67" s="295">
        <f>IF(ISNUMBER('将来負担比率（分子）の構造'!I$53),IF('将来負担比率（分子）の構造'!I$53&lt;0,0,'将来負担比率（分子）の構造'!I$53),NA())</f>
        <v>419</v>
      </c>
      <c r="D67" s="295" t="e">
        <f>NA()</f>
        <v>#N/A</v>
      </c>
      <c r="E67" s="295" t="e">
        <f>NA()</f>
        <v>#N/A</v>
      </c>
      <c r="F67" s="295">
        <f>IF(ISNUMBER('将来負担比率（分子）の構造'!J$53),IF('将来負担比率（分子）の構造'!J$53&lt;0,0,'将来負担比率（分子）の構造'!J$53),NA())</f>
        <v>19</v>
      </c>
      <c r="G67" s="295" t="e">
        <f>NA()</f>
        <v>#N/A</v>
      </c>
      <c r="H67" s="295" t="e">
        <f>NA()</f>
        <v>#N/A</v>
      </c>
      <c r="I67" s="295">
        <f>IF(ISNUMBER('将来負担比率（分子）の構造'!K$53),IF('将来負担比率（分子）の構造'!K$53&lt;0,0,'将来負担比率（分子）の構造'!K$53),NA())</f>
        <v>0</v>
      </c>
      <c r="J67" s="295" t="e">
        <f>NA()</f>
        <v>#N/A</v>
      </c>
      <c r="K67" s="295" t="e">
        <f>NA()</f>
        <v>#N/A</v>
      </c>
      <c r="L67" s="295">
        <f>IF(ISNUMBER('将来負担比率（分子）の構造'!L$53),IF('将来負担比率（分子）の構造'!L$53&lt;0,0,'将来負担比率（分子）の構造'!L$53),NA())</f>
        <v>0</v>
      </c>
      <c r="M67" s="295" t="e">
        <f>NA()</f>
        <v>#N/A</v>
      </c>
      <c r="N67" s="295" t="e">
        <f>NA()</f>
        <v>#N/A</v>
      </c>
      <c r="O67" s="295">
        <f>IF(ISNUMBER('将来負担比率（分子）の構造'!M$53),IF('将来負担比率（分子）の構造'!M$53&lt;0,0,'将来負担比率（分子）の構造'!M$53),NA())</f>
        <v>0</v>
      </c>
      <c r="P67" s="295" t="e">
        <f>NA()</f>
        <v>#N/A</v>
      </c>
    </row>
    <row r="70" spans="1:16" x14ac:dyDescent="0.15">
      <c r="A70" s="298" t="s">
        <v>112</v>
      </c>
      <c r="B70" s="298"/>
      <c r="C70" s="298"/>
      <c r="D70" s="298"/>
      <c r="E70" s="298"/>
      <c r="F70" s="298"/>
    </row>
    <row r="71" spans="1:16" x14ac:dyDescent="0.15">
      <c r="A71" s="297"/>
      <c r="B71" s="297" t="str">
        <f>基金残高に係る経年分析!F54</f>
        <v>R04</v>
      </c>
      <c r="C71" s="297" t="str">
        <f>基金残高に係る経年分析!G54</f>
        <v>R05</v>
      </c>
      <c r="D71" s="297" t="str">
        <f>基金残高に係る経年分析!H54</f>
        <v>R06</v>
      </c>
    </row>
    <row r="72" spans="1:16" x14ac:dyDescent="0.15">
      <c r="A72" s="297" t="s">
        <v>113</v>
      </c>
      <c r="B72" s="299">
        <f>基金残高に係る経年分析!F55</f>
        <v>798</v>
      </c>
      <c r="C72" s="299">
        <f>基金残高に係る経年分析!G55</f>
        <v>1118</v>
      </c>
      <c r="D72" s="299">
        <f>基金残高に係る経年分析!H55</f>
        <v>1286</v>
      </c>
    </row>
    <row r="73" spans="1:16" x14ac:dyDescent="0.15">
      <c r="A73" s="297" t="s">
        <v>117</v>
      </c>
      <c r="B73" s="299">
        <f>基金残高に係る経年分析!F56</f>
        <v>316</v>
      </c>
      <c r="C73" s="299">
        <f>基金残高に係る経年分析!G56</f>
        <v>324</v>
      </c>
      <c r="D73" s="299">
        <f>基金残高に係る経年分析!H56</f>
        <v>303</v>
      </c>
    </row>
    <row r="74" spans="1:16" x14ac:dyDescent="0.15">
      <c r="A74" s="297" t="s">
        <v>118</v>
      </c>
      <c r="B74" s="299">
        <f>基金残高に係る経年分析!F57</f>
        <v>395</v>
      </c>
      <c r="C74" s="299">
        <f>基金残高に係る経年分析!G57</f>
        <v>384</v>
      </c>
      <c r="D74" s="299">
        <f>基金残高に係る経年分析!H57</f>
        <v>436</v>
      </c>
    </row>
  </sheetData>
  <sheetProtection algorithmName="SHA-512" hashValue="CqRU4TIqly+oCXLoXEZVykPAyQkL8fffqZ9GgUleFSFaelxfVP+aocVOc2BBxC8dHh0F0aj9n1XGS6s+MDjfsg==" saltValue="jYuX833zPvJKZ3HTkBM43Q=="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2026-09-29T07:14:05Z</cp:lastPrinted>
  <dcterms:created xsi:type="dcterms:W3CDTF">2026-02-26T09:19:13Z</dcterms:created>
  <dcterms:modified xsi:type="dcterms:W3CDTF">2026-09-30T01:06:30Z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2026-03-06T02:55:41Z</vt:filetime>
  </property>
</Properties>
</file>