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ti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uto-b\Desktop\令和７年度　産業建設課\業務状況の公表\公営企業会計　業務の状況の公表\令和７年１１月末　公表\公表データ\"/>
    </mc:Choice>
  </mc:AlternateContent>
  <bookViews>
    <workbookView xWindow="28680" yWindow="-12600" windowWidth="29040" windowHeight="17640" activeTab="2"/>
  </bookViews>
  <sheets>
    <sheet name="表紙" sheetId="1" r:id="rId1"/>
    <sheet name="目次" sheetId="2" r:id="rId2"/>
    <sheet name="1事業概要" sheetId="3" r:id="rId3"/>
    <sheet name="２-1経理の状況" sheetId="4" r:id="rId4"/>
    <sheet name="3-1決算概況" sheetId="7" r:id="rId5"/>
    <sheet name="3-2損益の状況" sheetId="8" r:id="rId6"/>
    <sheet name="3-3資産の状況" sheetId="9" r:id="rId7"/>
  </sheets>
  <definedNames>
    <definedName name="_xlnm.Print_Area" localSheetId="2">'1事業概要'!$A$1:$F$27</definedName>
    <definedName name="_xlnm.Print_Area" localSheetId="3">'２-1経理の状況'!$A$1:$E$36</definedName>
    <definedName name="_xlnm.Print_Area" localSheetId="0">表紙!$A$1:$G$40</definedName>
    <definedName name="_xlnm.Print_Area" localSheetId="1">目次!$A$1:$H$31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4" l="1"/>
  <c r="D34" i="4"/>
  <c r="C24" i="4"/>
  <c r="B24" i="4"/>
  <c r="D27" i="4"/>
  <c r="D26" i="4"/>
  <c r="B31" i="4" l="1"/>
  <c r="B14" i="4"/>
  <c r="B8" i="4" l="1"/>
  <c r="C8" i="4"/>
  <c r="D43" i="7" l="1"/>
  <c r="D41" i="7"/>
  <c r="D40" i="7"/>
  <c r="C39" i="7"/>
  <c r="B39" i="7"/>
  <c r="D35" i="7"/>
  <c r="D34" i="7"/>
  <c r="D33" i="7"/>
  <c r="C32" i="7"/>
  <c r="B32" i="7"/>
  <c r="D26" i="7"/>
  <c r="D25" i="7"/>
  <c r="D24" i="7"/>
  <c r="D23" i="7"/>
  <c r="C22" i="7"/>
  <c r="B22" i="7"/>
  <c r="D18" i="7"/>
  <c r="D17" i="7"/>
  <c r="D16" i="7"/>
  <c r="C15" i="7"/>
  <c r="B15" i="7"/>
  <c r="C31" i="4"/>
  <c r="D8" i="4"/>
  <c r="D32" i="4"/>
  <c r="D25" i="4"/>
  <c r="D18" i="4"/>
  <c r="D17" i="4"/>
  <c r="D16" i="4"/>
  <c r="D15" i="4"/>
  <c r="D10" i="4"/>
  <c r="D9" i="4"/>
  <c r="E18" i="3"/>
  <c r="F18" i="3" s="1"/>
  <c r="E17" i="3"/>
  <c r="F17" i="3" s="1"/>
  <c r="E16" i="3"/>
  <c r="F16" i="3" s="1"/>
  <c r="E15" i="3"/>
  <c r="F15" i="3" s="1"/>
  <c r="E14" i="3"/>
  <c r="F14" i="3" s="1"/>
  <c r="E13" i="3"/>
  <c r="F13" i="3" s="1"/>
  <c r="E12" i="3"/>
  <c r="F12" i="3" s="1"/>
  <c r="E11" i="3"/>
  <c r="F11" i="3" s="1"/>
  <c r="E10" i="3"/>
  <c r="F10" i="3" s="1"/>
  <c r="D39" i="7" l="1"/>
  <c r="D32" i="7"/>
  <c r="D22" i="7"/>
  <c r="D15" i="7"/>
  <c r="D24" i="4"/>
  <c r="D31" i="4"/>
  <c r="D14" i="4"/>
</calcChain>
</file>

<file path=xl/sharedStrings.xml><?xml version="1.0" encoding="utf-8"?>
<sst xmlns="http://schemas.openxmlformats.org/spreadsheetml/2006/main" count="164" uniqueCount="87">
  <si>
    <t>目　次</t>
  </si>
  <si>
    <t>１．事業の概要</t>
  </si>
  <si>
    <t>　（1）業務量</t>
  </si>
  <si>
    <t>………</t>
    <phoneticPr fontId="3"/>
  </si>
  <si>
    <t>　（2）工事の状況</t>
  </si>
  <si>
    <t>２．経理の状況</t>
  </si>
  <si>
    <t>　（1）予算執行状況</t>
    <phoneticPr fontId="3"/>
  </si>
  <si>
    <t>（１）業務量</t>
    <rPh sb="3" eb="6">
      <t>ギョウムリョウ</t>
    </rPh>
    <phoneticPr fontId="3"/>
  </si>
  <si>
    <t>江別町を参考</t>
    <rPh sb="0" eb="3">
      <t>エベツチョウ</t>
    </rPh>
    <rPh sb="4" eb="6">
      <t>サンコウ</t>
    </rPh>
    <phoneticPr fontId="3"/>
  </si>
  <si>
    <t>事業状況は次のとおりです。</t>
    <rPh sb="0" eb="4">
      <t>ジギョウジョウキョウ</t>
    </rPh>
    <rPh sb="5" eb="6">
      <t>ツギ</t>
    </rPh>
    <phoneticPr fontId="3"/>
  </si>
  <si>
    <t>項　　目</t>
    <rPh sb="0" eb="1">
      <t>コウ</t>
    </rPh>
    <rPh sb="3" eb="4">
      <t>メ</t>
    </rPh>
    <phoneticPr fontId="3"/>
  </si>
  <si>
    <t>令和６年度</t>
    <rPh sb="0" eb="2">
      <t>レイワ</t>
    </rPh>
    <rPh sb="3" eb="5">
      <t>ネンド</t>
    </rPh>
    <phoneticPr fontId="3"/>
  </si>
  <si>
    <t>対前年度</t>
    <rPh sb="0" eb="4">
      <t>タイゼンネンド</t>
    </rPh>
    <phoneticPr fontId="3"/>
  </si>
  <si>
    <t>増減</t>
    <rPh sb="0" eb="2">
      <t>ゾウゲン</t>
    </rPh>
    <phoneticPr fontId="3"/>
  </si>
  <si>
    <t>増減率（％）</t>
    <rPh sb="0" eb="3">
      <t>ゾウゲンリツ</t>
    </rPh>
    <phoneticPr fontId="3"/>
  </si>
  <si>
    <t>行政区域内人口</t>
    <rPh sb="0" eb="7">
      <t>ギョウセイクイキナイジンコウ</t>
    </rPh>
    <phoneticPr fontId="3"/>
  </si>
  <si>
    <t>（人）</t>
    <rPh sb="1" eb="2">
      <t>ヒト</t>
    </rPh>
    <phoneticPr fontId="3"/>
  </si>
  <si>
    <t>給水人口</t>
    <rPh sb="0" eb="4">
      <t>キュウスイジンコウ</t>
    </rPh>
    <phoneticPr fontId="3"/>
  </si>
  <si>
    <t>普及率</t>
    <rPh sb="0" eb="3">
      <t>フキュウリツ</t>
    </rPh>
    <phoneticPr fontId="3"/>
  </si>
  <si>
    <t>（％）</t>
    <phoneticPr fontId="3"/>
  </si>
  <si>
    <t>給水戸数</t>
    <rPh sb="0" eb="4">
      <t>キュウスイコスウ</t>
    </rPh>
    <phoneticPr fontId="3"/>
  </si>
  <si>
    <t>（戸）</t>
    <rPh sb="1" eb="2">
      <t>ト</t>
    </rPh>
    <phoneticPr fontId="3"/>
  </si>
  <si>
    <t>給水量</t>
    <rPh sb="0" eb="3">
      <t>キュウスイリョウ</t>
    </rPh>
    <phoneticPr fontId="3"/>
  </si>
  <si>
    <t>（㎥）</t>
    <phoneticPr fontId="3"/>
  </si>
  <si>
    <t>１日最大給水量</t>
    <rPh sb="1" eb="2">
      <t>ニチ</t>
    </rPh>
    <rPh sb="2" eb="4">
      <t>サイダイ</t>
    </rPh>
    <rPh sb="4" eb="6">
      <t>キュウスイ</t>
    </rPh>
    <rPh sb="6" eb="7">
      <t>リョウ</t>
    </rPh>
    <phoneticPr fontId="3"/>
  </si>
  <si>
    <t>１日平均給水量</t>
    <rPh sb="1" eb="2">
      <t>ニチ</t>
    </rPh>
    <rPh sb="2" eb="4">
      <t>ヘイキン</t>
    </rPh>
    <rPh sb="4" eb="6">
      <t>キュウスイ</t>
    </rPh>
    <rPh sb="6" eb="7">
      <t>リョウ</t>
    </rPh>
    <phoneticPr fontId="3"/>
  </si>
  <si>
    <t>有収率</t>
    <rPh sb="0" eb="3">
      <t>ユウシュウリツ</t>
    </rPh>
    <phoneticPr fontId="3"/>
  </si>
  <si>
    <t>（２）工事の状況</t>
    <rPh sb="3" eb="5">
      <t>コウジ</t>
    </rPh>
    <rPh sb="6" eb="8">
      <t>ジョウキョウ</t>
    </rPh>
    <phoneticPr fontId="3"/>
  </si>
  <si>
    <t>帯広市を参考</t>
    <rPh sb="0" eb="3">
      <t>オビヒロシ</t>
    </rPh>
    <rPh sb="4" eb="6">
      <t>サンコウ</t>
    </rPh>
    <phoneticPr fontId="3"/>
  </si>
  <si>
    <t>事業名</t>
    <rPh sb="0" eb="3">
      <t>ジギョウメイ</t>
    </rPh>
    <phoneticPr fontId="3"/>
  </si>
  <si>
    <t>事業内容</t>
    <rPh sb="0" eb="4">
      <t>ジギョウナイヨウ</t>
    </rPh>
    <phoneticPr fontId="3"/>
  </si>
  <si>
    <t>２．経理の状況</t>
    <rPh sb="2" eb="4">
      <t>ケイリ</t>
    </rPh>
    <rPh sb="5" eb="7">
      <t>ジョウキョウ</t>
    </rPh>
    <phoneticPr fontId="3"/>
  </si>
  <si>
    <t>（１）予算執行状況</t>
    <rPh sb="3" eb="9">
      <t>ヨサンシッコウジョウキョウ</t>
    </rPh>
    <phoneticPr fontId="3"/>
  </si>
  <si>
    <t>（ア）収益的収入及び支出</t>
    <rPh sb="3" eb="8">
      <t>シュウエキテキシュウニュウ</t>
    </rPh>
    <rPh sb="8" eb="9">
      <t>オヨ</t>
    </rPh>
    <rPh sb="10" eb="12">
      <t>シシュツ</t>
    </rPh>
    <phoneticPr fontId="3"/>
  </si>
  <si>
    <t>（収　入）</t>
    <rPh sb="1" eb="2">
      <t>オサム</t>
    </rPh>
    <rPh sb="3" eb="4">
      <t>イ</t>
    </rPh>
    <phoneticPr fontId="3"/>
  </si>
  <si>
    <t>単位：円／％</t>
    <rPh sb="0" eb="2">
      <t>タンイ</t>
    </rPh>
    <rPh sb="3" eb="4">
      <t>エン</t>
    </rPh>
    <phoneticPr fontId="3"/>
  </si>
  <si>
    <t>区分</t>
    <rPh sb="0" eb="2">
      <t>クブン</t>
    </rPh>
    <phoneticPr fontId="3"/>
  </si>
  <si>
    <t>予算額</t>
    <rPh sb="0" eb="3">
      <t>ヨサンガク</t>
    </rPh>
    <phoneticPr fontId="3"/>
  </si>
  <si>
    <t>執行額</t>
    <rPh sb="0" eb="3">
      <t>シッコウガク</t>
    </rPh>
    <phoneticPr fontId="3"/>
  </si>
  <si>
    <t>執行率</t>
    <rPh sb="0" eb="3">
      <t>シッコウリツ</t>
    </rPh>
    <phoneticPr fontId="3"/>
  </si>
  <si>
    <t>備考</t>
    <rPh sb="0" eb="2">
      <t>ビコウ</t>
    </rPh>
    <phoneticPr fontId="3"/>
  </si>
  <si>
    <t>恵庭市を参考</t>
    <rPh sb="0" eb="3">
      <t>エニワシ</t>
    </rPh>
    <rPh sb="4" eb="6">
      <t>サンコウ</t>
    </rPh>
    <phoneticPr fontId="3"/>
  </si>
  <si>
    <t>第１款　簡易水道事業収益</t>
    <rPh sb="0" eb="1">
      <t>ダイ</t>
    </rPh>
    <rPh sb="2" eb="3">
      <t>カン</t>
    </rPh>
    <rPh sb="4" eb="12">
      <t>カンイスイドウジギョウシュウエキ</t>
    </rPh>
    <phoneticPr fontId="3"/>
  </si>
  <si>
    <t>　第１項　営業収益</t>
    <rPh sb="1" eb="2">
      <t>ダイ</t>
    </rPh>
    <rPh sb="3" eb="4">
      <t>コウ</t>
    </rPh>
    <rPh sb="5" eb="9">
      <t>エイギョウシュウエキ</t>
    </rPh>
    <phoneticPr fontId="3"/>
  </si>
  <si>
    <t>　第２項　営業外収益</t>
    <rPh sb="1" eb="2">
      <t>ダイ</t>
    </rPh>
    <rPh sb="3" eb="4">
      <t>コウ</t>
    </rPh>
    <rPh sb="5" eb="8">
      <t>エイギョウガイ</t>
    </rPh>
    <rPh sb="8" eb="10">
      <t>シュウエキ</t>
    </rPh>
    <phoneticPr fontId="3"/>
  </si>
  <si>
    <t>　第３項　特別利益</t>
    <rPh sb="1" eb="2">
      <t>ダイ</t>
    </rPh>
    <rPh sb="3" eb="4">
      <t>コウ</t>
    </rPh>
    <rPh sb="5" eb="9">
      <t>トクベツリエキ</t>
    </rPh>
    <phoneticPr fontId="3"/>
  </si>
  <si>
    <t>（支　出）</t>
    <rPh sb="1" eb="2">
      <t>シ</t>
    </rPh>
    <rPh sb="3" eb="4">
      <t>デ</t>
    </rPh>
    <phoneticPr fontId="3"/>
  </si>
  <si>
    <t>第１款　簡易水道事業費用</t>
    <rPh sb="0" eb="1">
      <t>ダイ</t>
    </rPh>
    <rPh sb="2" eb="3">
      <t>カン</t>
    </rPh>
    <rPh sb="4" eb="6">
      <t>カンイ</t>
    </rPh>
    <rPh sb="6" eb="8">
      <t>スイドウ</t>
    </rPh>
    <rPh sb="8" eb="10">
      <t>ジギョウ</t>
    </rPh>
    <rPh sb="10" eb="12">
      <t>ヒヨウ</t>
    </rPh>
    <phoneticPr fontId="3"/>
  </si>
  <si>
    <t>　第１項　営業費用</t>
    <rPh sb="1" eb="2">
      <t>ダイ</t>
    </rPh>
    <rPh sb="3" eb="4">
      <t>コウ</t>
    </rPh>
    <rPh sb="5" eb="7">
      <t>エイギョウ</t>
    </rPh>
    <rPh sb="7" eb="9">
      <t>ヒヨウ</t>
    </rPh>
    <phoneticPr fontId="3"/>
  </si>
  <si>
    <t>　第２項　営業外費用</t>
    <rPh sb="1" eb="2">
      <t>ダイ</t>
    </rPh>
    <rPh sb="3" eb="4">
      <t>コウ</t>
    </rPh>
    <rPh sb="5" eb="8">
      <t>エイギョウガイ</t>
    </rPh>
    <rPh sb="8" eb="10">
      <t>ヒヨウ</t>
    </rPh>
    <phoneticPr fontId="3"/>
  </si>
  <si>
    <t>　第３項　特別損失</t>
    <rPh sb="1" eb="2">
      <t>ダイ</t>
    </rPh>
    <rPh sb="3" eb="4">
      <t>コウ</t>
    </rPh>
    <rPh sb="5" eb="7">
      <t>トクベツ</t>
    </rPh>
    <rPh sb="7" eb="9">
      <t>ソンシツ</t>
    </rPh>
    <phoneticPr fontId="3"/>
  </si>
  <si>
    <t>　第４項　予備費</t>
    <rPh sb="1" eb="2">
      <t>ダイ</t>
    </rPh>
    <rPh sb="3" eb="4">
      <t>コウ</t>
    </rPh>
    <rPh sb="5" eb="8">
      <t>ヨビヒ</t>
    </rPh>
    <phoneticPr fontId="3"/>
  </si>
  <si>
    <t>（イ）資本的収入及び支出</t>
    <rPh sb="3" eb="5">
      <t>シホン</t>
    </rPh>
    <rPh sb="5" eb="6">
      <t>テキ</t>
    </rPh>
    <rPh sb="6" eb="8">
      <t>シュウニュウ</t>
    </rPh>
    <rPh sb="8" eb="9">
      <t>オヨ</t>
    </rPh>
    <rPh sb="10" eb="12">
      <t>シシュツ</t>
    </rPh>
    <phoneticPr fontId="3"/>
  </si>
  <si>
    <t>第１款　資本的収入</t>
    <rPh sb="0" eb="1">
      <t>ダイ</t>
    </rPh>
    <rPh sb="2" eb="3">
      <t>カン</t>
    </rPh>
    <rPh sb="4" eb="6">
      <t>シホン</t>
    </rPh>
    <rPh sb="6" eb="7">
      <t>テキ</t>
    </rPh>
    <rPh sb="7" eb="9">
      <t>シュウニュウ</t>
    </rPh>
    <phoneticPr fontId="3"/>
  </si>
  <si>
    <t>　第３項　他会計補助金</t>
    <rPh sb="1" eb="2">
      <t>ダイ</t>
    </rPh>
    <rPh sb="3" eb="4">
      <t>コウ</t>
    </rPh>
    <rPh sb="5" eb="11">
      <t>タカイケイホジョキン</t>
    </rPh>
    <phoneticPr fontId="3"/>
  </si>
  <si>
    <t>第１款　資本的支出</t>
    <rPh sb="0" eb="1">
      <t>ダイ</t>
    </rPh>
    <rPh sb="2" eb="3">
      <t>カン</t>
    </rPh>
    <rPh sb="4" eb="6">
      <t>シホン</t>
    </rPh>
    <rPh sb="6" eb="7">
      <t>テキ</t>
    </rPh>
    <rPh sb="7" eb="9">
      <t>シシュツ</t>
    </rPh>
    <phoneticPr fontId="3"/>
  </si>
  <si>
    <t>　第１項　建設改良費</t>
    <rPh sb="1" eb="2">
      <t>ダイ</t>
    </rPh>
    <rPh sb="3" eb="4">
      <t>コウ</t>
    </rPh>
    <rPh sb="5" eb="10">
      <t>ケンセツカイリョウヒ</t>
    </rPh>
    <phoneticPr fontId="3"/>
  </si>
  <si>
    <t>（１）概況</t>
    <rPh sb="3" eb="5">
      <t>ガイキョウ</t>
    </rPh>
    <phoneticPr fontId="3"/>
  </si>
  <si>
    <t>（２）予算執行状況</t>
    <rPh sb="3" eb="9">
      <t>ヨサンシッコウジョウキョウ</t>
    </rPh>
    <phoneticPr fontId="3"/>
  </si>
  <si>
    <t>今別町簡易水道事業</t>
    <rPh sb="0" eb="2">
      <t>イマベツ</t>
    </rPh>
    <rPh sb="3" eb="5">
      <t>カンイ</t>
    </rPh>
    <phoneticPr fontId="3"/>
  </si>
  <si>
    <t>（運転時間超過による劣化）</t>
    <rPh sb="1" eb="3">
      <t>ウンテン</t>
    </rPh>
    <rPh sb="3" eb="5">
      <t>ジカン</t>
    </rPh>
    <rPh sb="5" eb="7">
      <t>チョウカ</t>
    </rPh>
    <rPh sb="10" eb="12">
      <t>レッカ</t>
    </rPh>
    <phoneticPr fontId="3"/>
  </si>
  <si>
    <t>　第３項　企業債償還金</t>
    <rPh sb="1" eb="2">
      <t>ダイ</t>
    </rPh>
    <rPh sb="3" eb="4">
      <t>コウ</t>
    </rPh>
    <rPh sb="5" eb="8">
      <t>キギョウサイ</t>
    </rPh>
    <rPh sb="8" eb="11">
      <t>ショウカンキン</t>
    </rPh>
    <phoneticPr fontId="3"/>
  </si>
  <si>
    <t>　第２項　固定資産購入費</t>
    <rPh sb="1" eb="2">
      <t>ダイ</t>
    </rPh>
    <rPh sb="3" eb="4">
      <t>コウ</t>
    </rPh>
    <rPh sb="5" eb="9">
      <t>コテイシサン</t>
    </rPh>
    <rPh sb="9" eb="12">
      <t>コウニュウヒ</t>
    </rPh>
    <phoneticPr fontId="3"/>
  </si>
  <si>
    <t>　第１項　他会計補助金</t>
    <rPh sb="1" eb="2">
      <t>ダイ</t>
    </rPh>
    <rPh sb="3" eb="4">
      <t>コウ</t>
    </rPh>
    <rPh sb="5" eb="8">
      <t>タカイケイ</t>
    </rPh>
    <rPh sb="8" eb="11">
      <t>ホジョキン</t>
    </rPh>
    <phoneticPr fontId="3"/>
  </si>
  <si>
    <t>令和７年度上半期業務状況説明書</t>
    <phoneticPr fontId="3"/>
  </si>
  <si>
    <t>　（2）令和７年度損益計算書</t>
    <phoneticPr fontId="3"/>
  </si>
  <si>
    <t>　（3）令和７年度貸借対照表</t>
    <phoneticPr fontId="3"/>
  </si>
  <si>
    <t>　令和７年度上半期（令和７年４月１日から令和７年９月３０日まで）における</t>
    <phoneticPr fontId="3"/>
  </si>
  <si>
    <t>　第２項　建設改良等企業債</t>
    <rPh sb="1" eb="2">
      <t>ダイ</t>
    </rPh>
    <rPh sb="3" eb="4">
      <t>コウ</t>
    </rPh>
    <rPh sb="5" eb="7">
      <t>ケンセツ</t>
    </rPh>
    <rPh sb="7" eb="9">
      <t>カイリョウ</t>
    </rPh>
    <rPh sb="9" eb="10">
      <t>トウ</t>
    </rPh>
    <rPh sb="10" eb="13">
      <t>キギョウサイ</t>
    </rPh>
    <phoneticPr fontId="3"/>
  </si>
  <si>
    <t>　第３項　国庫補助金</t>
    <rPh sb="1" eb="2">
      <t>ダイ</t>
    </rPh>
    <rPh sb="3" eb="4">
      <t>コウ</t>
    </rPh>
    <rPh sb="5" eb="7">
      <t>コッコ</t>
    </rPh>
    <rPh sb="7" eb="10">
      <t>ホジョキン</t>
    </rPh>
    <phoneticPr fontId="3"/>
  </si>
  <si>
    <t>今別浄水場融雪ポンプ
取替工事</t>
    <rPh sb="0" eb="2">
      <t>イマベツ</t>
    </rPh>
    <rPh sb="2" eb="5">
      <t>ジョウスイジョウ</t>
    </rPh>
    <rPh sb="5" eb="7">
      <t>ユウセツ</t>
    </rPh>
    <rPh sb="11" eb="13">
      <t>トリカエ</t>
    </rPh>
    <rPh sb="13" eb="15">
      <t>コウジ</t>
    </rPh>
    <phoneticPr fontId="3"/>
  </si>
  <si>
    <t>今別浄水場に設置している融雪ポンプ取替工事</t>
    <rPh sb="0" eb="2">
      <t>イマベツ</t>
    </rPh>
    <rPh sb="2" eb="5">
      <t>ジョウスイジョウ</t>
    </rPh>
    <rPh sb="6" eb="8">
      <t>セッチ</t>
    </rPh>
    <rPh sb="12" eb="14">
      <t>ユウセツ</t>
    </rPh>
    <rPh sb="17" eb="19">
      <t>トリカエ</t>
    </rPh>
    <rPh sb="19" eb="21">
      <t>コウジ</t>
    </rPh>
    <phoneticPr fontId="3"/>
  </si>
  <si>
    <t>令和７年度
上期</t>
    <rPh sb="0" eb="2">
      <t>レイワ</t>
    </rPh>
    <rPh sb="3" eb="5">
      <t>ネンド</t>
    </rPh>
    <rPh sb="6" eb="8">
      <t>カミキ</t>
    </rPh>
    <phoneticPr fontId="3"/>
  </si>
  <si>
    <t>３．令和６年度の決算の状況</t>
    <rPh sb="2" eb="4">
      <t>レイワ</t>
    </rPh>
    <rPh sb="5" eb="7">
      <t>ネンド</t>
    </rPh>
    <rPh sb="8" eb="10">
      <t>ケッサン</t>
    </rPh>
    <rPh sb="11" eb="13">
      <t>ジョウキョウ</t>
    </rPh>
    <phoneticPr fontId="3"/>
  </si>
  <si>
    <t>（３）令和６年度損益計算書</t>
    <rPh sb="3" eb="5">
      <t>レイワ</t>
    </rPh>
    <rPh sb="6" eb="8">
      <t>ネンド</t>
    </rPh>
    <rPh sb="8" eb="10">
      <t>ソンエキ</t>
    </rPh>
    <rPh sb="10" eb="13">
      <t>ケイサンショ</t>
    </rPh>
    <phoneticPr fontId="3"/>
  </si>
  <si>
    <t>（４）令和６年度貸借対照表</t>
    <rPh sb="3" eb="5">
      <t>レイワ</t>
    </rPh>
    <rPh sb="6" eb="8">
      <t>ネンド</t>
    </rPh>
    <rPh sb="8" eb="13">
      <t>タイシャクタイショウヒョウ</t>
    </rPh>
    <phoneticPr fontId="3"/>
  </si>
  <si>
    <t>　令和６年度末の給水人口は2,054人、前年度と比較して69人の減、年間配水量417,033㎥、前年度と比較して15,008㎥の減、年間有収水量346,490㎥、前年度と比較して206,361㎥の増となりました。
　主な建設事業として、安定した給水と水質の向上を図るため、今別浄水場の取水ポンプ２台の取替工事、門扉取替工事を実施しました。
　簡易水道事業給水区域内では人口減少に伴う、水需要の減少、老朽化した施設の解体・更新等が課題であり、今後厳しい事業運営が見込まれます。</t>
    <phoneticPr fontId="3"/>
  </si>
  <si>
    <t>　第２項　国庫補助金</t>
    <rPh sb="1" eb="2">
      <t>ダイ</t>
    </rPh>
    <rPh sb="3" eb="4">
      <t>コウ</t>
    </rPh>
    <rPh sb="5" eb="7">
      <t>コッコ</t>
    </rPh>
    <rPh sb="7" eb="10">
      <t>ホジョキン</t>
    </rPh>
    <phoneticPr fontId="3"/>
  </si>
  <si>
    <t>　第４項　返還金</t>
    <rPh sb="1" eb="2">
      <t>ダイ</t>
    </rPh>
    <rPh sb="3" eb="4">
      <t>コウ</t>
    </rPh>
    <rPh sb="5" eb="8">
      <t>ヘンカンキン</t>
    </rPh>
    <phoneticPr fontId="3"/>
  </si>
  <si>
    <t>資本的収入額が資本的支出額に不足する額63,931,235円は、当年度分消費税及び地方消費税資本的収支調整額2,103,963円、引継金12,537,256円、当年度分損益勘定留保資金36,532,971円、当年度利益剰余金処分額12,757,045円で補てんした。</t>
    <phoneticPr fontId="3"/>
  </si>
  <si>
    <t>　（1）概況</t>
  </si>
  <si>
    <t>………</t>
    <phoneticPr fontId="3"/>
  </si>
  <si>
    <t>　（2）予算執行状況</t>
    <rPh sb="4" eb="6">
      <t>ヨサン</t>
    </rPh>
    <rPh sb="6" eb="10">
      <t>シッコウジョウキョウ</t>
    </rPh>
    <phoneticPr fontId="3"/>
  </si>
  <si>
    <t>３．令和６年度の決算の状況</t>
    <phoneticPr fontId="3"/>
  </si>
  <si>
    <t>　（3）令和６年度損益計算書</t>
    <rPh sb="4" eb="6">
      <t>レイワ</t>
    </rPh>
    <rPh sb="7" eb="9">
      <t>ネンド</t>
    </rPh>
    <rPh sb="9" eb="14">
      <t>ソンエキケイサンショ</t>
    </rPh>
    <phoneticPr fontId="3"/>
  </si>
  <si>
    <t>　（4）令和６年度貸借対照表</t>
    <rPh sb="4" eb="6">
      <t>レイワ</t>
    </rPh>
    <rPh sb="7" eb="9">
      <t>ネンド</t>
    </rPh>
    <rPh sb="9" eb="14">
      <t>タイシャクタイショウヒョウ</t>
    </rPh>
    <phoneticPr fontId="3"/>
  </si>
  <si>
    <t>有収水量</t>
    <rPh sb="0" eb="2">
      <t>ユウシュウ</t>
    </rPh>
    <rPh sb="2" eb="4">
      <t>スイリョウ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</si>
</sst>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;[Red]\-#,##0.0"/>
    <numFmt numFmtId="177" formatCode="#,##0.0;&quot;▲ &quot;#,##0.0"/>
    <numFmt numFmtId="178" formatCode="#,##0;&quot;▲ &quot;#,##0"/>
    <numFmt numFmtId="179" formatCode="0.0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Arial"/>
      <family val="2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u/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</cellStyleXfs>
  <cellXfs count="40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2" applyFont="1"/>
    <xf numFmtId="0" fontId="6" fillId="0" borderId="0" xfId="2" applyFont="1"/>
    <xf numFmtId="0" fontId="7" fillId="0" borderId="0" xfId="2" applyFont="1"/>
    <xf numFmtId="0" fontId="5" fillId="0" borderId="0" xfId="2" applyFont="1" applyAlignment="1">
      <alignment vertical="center"/>
    </xf>
    <xf numFmtId="0" fontId="5" fillId="0" borderId="1" xfId="2" applyFont="1" applyBorder="1" applyAlignment="1">
      <alignment vertical="center"/>
    </xf>
    <xf numFmtId="38" fontId="5" fillId="0" borderId="1" xfId="1" applyFont="1" applyBorder="1" applyAlignment="1">
      <alignment vertical="center"/>
    </xf>
    <xf numFmtId="0" fontId="5" fillId="0" borderId="2" xfId="2" applyFont="1" applyBorder="1" applyAlignment="1">
      <alignment vertical="center"/>
    </xf>
    <xf numFmtId="0" fontId="5" fillId="0" borderId="3" xfId="2" applyFont="1" applyBorder="1" applyAlignment="1">
      <alignment vertical="center"/>
    </xf>
    <xf numFmtId="0" fontId="5" fillId="0" borderId="4" xfId="2" applyFont="1" applyBorder="1" applyAlignment="1">
      <alignment vertical="center"/>
    </xf>
    <xf numFmtId="0" fontId="5" fillId="2" borderId="1" xfId="2" applyFont="1" applyFill="1" applyBorder="1" applyAlignment="1">
      <alignment vertical="center"/>
    </xf>
    <xf numFmtId="0" fontId="8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5" fillId="0" borderId="0" xfId="2" applyFont="1" applyAlignment="1">
      <alignment horizontal="right" vertical="center"/>
    </xf>
    <xf numFmtId="0" fontId="5" fillId="2" borderId="1" xfId="2" applyFont="1" applyFill="1" applyBorder="1" applyAlignment="1">
      <alignment horizontal="center" vertical="center"/>
    </xf>
    <xf numFmtId="0" fontId="11" fillId="0" borderId="0" xfId="2" applyFont="1"/>
    <xf numFmtId="176" fontId="5" fillId="0" borderId="1" xfId="1" applyNumberFormat="1" applyFont="1" applyBorder="1" applyAlignment="1">
      <alignment vertical="center"/>
    </xf>
    <xf numFmtId="177" fontId="5" fillId="0" borderId="1" xfId="1" applyNumberFormat="1" applyFont="1" applyBorder="1" applyAlignment="1">
      <alignment vertical="center"/>
    </xf>
    <xf numFmtId="178" fontId="5" fillId="0" borderId="1" xfId="1" applyNumberFormat="1" applyFont="1" applyBorder="1" applyAlignment="1">
      <alignment vertical="center"/>
    </xf>
    <xf numFmtId="179" fontId="5" fillId="0" borderId="1" xfId="2" applyNumberFormat="1" applyFont="1" applyBorder="1" applyAlignment="1">
      <alignment vertical="center"/>
    </xf>
    <xf numFmtId="38" fontId="5" fillId="0" borderId="1" xfId="1" applyFont="1" applyFill="1" applyBorder="1" applyAlignment="1">
      <alignment vertical="center"/>
    </xf>
    <xf numFmtId="0" fontId="5" fillId="0" borderId="0" xfId="2" applyFont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176" fontId="5" fillId="0" borderId="1" xfId="1" applyNumberFormat="1" applyFont="1" applyFill="1" applyBorder="1" applyAlignment="1">
      <alignment vertical="center"/>
    </xf>
    <xf numFmtId="0" fontId="5" fillId="0" borderId="0" xfId="2" applyFont="1" applyFill="1"/>
    <xf numFmtId="49" fontId="5" fillId="0" borderId="1" xfId="2" applyNumberFormat="1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5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0" fontId="5" fillId="0" borderId="0" xfId="2" applyFont="1" applyAlignment="1">
      <alignment vertical="top" wrapText="1"/>
    </xf>
    <xf numFmtId="0" fontId="5" fillId="0" borderId="9" xfId="2" applyFont="1" applyBorder="1" applyAlignment="1">
      <alignment vertical="center" wrapTex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t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2</xdr:row>
      <xdr:rowOff>38099</xdr:rowOff>
    </xdr:from>
    <xdr:to>
      <xdr:col>7</xdr:col>
      <xdr:colOff>342900</xdr:colOff>
      <xdr:row>51</xdr:row>
      <xdr:rowOff>47624</xdr:rowOff>
    </xdr:to>
    <xdr:pic>
      <xdr:nvPicPr>
        <xdr:cNvPr id="4" name="図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66" t="4268" r="4591"/>
        <a:stretch/>
      </xdr:blipFill>
      <xdr:spPr>
        <a:xfrm>
          <a:off x="200025" y="371474"/>
          <a:ext cx="4943475" cy="7477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1</xdr:row>
      <xdr:rowOff>114300</xdr:rowOff>
    </xdr:from>
    <xdr:to>
      <xdr:col>7</xdr:col>
      <xdr:colOff>521545</xdr:colOff>
      <xdr:row>51</xdr:row>
      <xdr:rowOff>95250</xdr:rowOff>
    </xdr:to>
    <xdr:pic>
      <xdr:nvPicPr>
        <xdr:cNvPr id="3" name="図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33" t="4640" r="4343" b="3219"/>
        <a:stretch/>
      </xdr:blipFill>
      <xdr:spPr>
        <a:xfrm>
          <a:off x="142875" y="295275"/>
          <a:ext cx="5179270" cy="7600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G37"/>
  <sheetViews>
    <sheetView view="pageBreakPreview" zoomScaleNormal="100" zoomScaleSheetLayoutView="100" workbookViewId="0">
      <selection activeCell="D15" sqref="D15"/>
    </sheetView>
  </sheetViews>
  <sheetFormatPr defaultRowHeight="13.5" x14ac:dyDescent="0.4"/>
  <cols>
    <col min="1" max="7" width="10.75" style="1" customWidth="1"/>
    <col min="8" max="16384" width="9" style="1"/>
  </cols>
  <sheetData>
    <row r="12" spans="1:7" ht="18.75" customHeight="1" x14ac:dyDescent="0.4">
      <c r="A12" s="28" t="s">
        <v>64</v>
      </c>
      <c r="B12" s="28"/>
      <c r="C12" s="28"/>
      <c r="D12" s="28"/>
      <c r="E12" s="28"/>
      <c r="F12" s="28"/>
      <c r="G12" s="28"/>
    </row>
    <row r="34" spans="1:7" ht="17.25" x14ac:dyDescent="0.4">
      <c r="A34" s="27" t="s">
        <v>59</v>
      </c>
      <c r="B34" s="27"/>
      <c r="C34" s="27"/>
      <c r="D34" s="27"/>
      <c r="E34" s="27"/>
      <c r="F34" s="27"/>
      <c r="G34" s="27"/>
    </row>
    <row r="37" spans="1:7" ht="18.75" customHeight="1" x14ac:dyDescent="0.4"/>
  </sheetData>
  <mergeCells count="2">
    <mergeCell ref="A34:G34"/>
    <mergeCell ref="A12:G12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1"/>
  <sheetViews>
    <sheetView view="pageBreakPreview" zoomScaleNormal="100" zoomScaleSheetLayoutView="100" workbookViewId="0">
      <selection activeCell="D15" sqref="D15"/>
    </sheetView>
  </sheetViews>
  <sheetFormatPr defaultRowHeight="14.25" outlineLevelRow="1" x14ac:dyDescent="0.15"/>
  <cols>
    <col min="1" max="1" width="5.75" style="3" customWidth="1"/>
    <col min="2" max="5" width="11.25" style="3" customWidth="1"/>
    <col min="6" max="6" width="7.5" style="3" customWidth="1"/>
    <col min="7" max="16384" width="9" style="3"/>
  </cols>
  <sheetData>
    <row r="2" spans="2:7" x14ac:dyDescent="0.15">
      <c r="B2" s="16" t="s">
        <v>0</v>
      </c>
    </row>
    <row r="5" spans="2:7" x14ac:dyDescent="0.15">
      <c r="B5" s="4" t="s">
        <v>1</v>
      </c>
    </row>
    <row r="7" spans="2:7" x14ac:dyDescent="0.15">
      <c r="B7" s="3" t="s">
        <v>2</v>
      </c>
      <c r="F7" s="3" t="s">
        <v>3</v>
      </c>
      <c r="G7" s="3">
        <v>1</v>
      </c>
    </row>
    <row r="9" spans="2:7" x14ac:dyDescent="0.15">
      <c r="B9" s="3" t="s">
        <v>4</v>
      </c>
      <c r="F9" s="3" t="s">
        <v>3</v>
      </c>
      <c r="G9" s="3">
        <v>1</v>
      </c>
    </row>
    <row r="12" spans="2:7" x14ac:dyDescent="0.15">
      <c r="B12" s="4" t="s">
        <v>5</v>
      </c>
    </row>
    <row r="14" spans="2:7" x14ac:dyDescent="0.15">
      <c r="B14" s="3" t="s">
        <v>6</v>
      </c>
      <c r="F14" s="3" t="s">
        <v>3</v>
      </c>
      <c r="G14" s="3">
        <v>2</v>
      </c>
    </row>
    <row r="16" spans="2:7" x14ac:dyDescent="0.15">
      <c r="B16" s="3" t="s">
        <v>65</v>
      </c>
      <c r="F16" s="3" t="s">
        <v>3</v>
      </c>
      <c r="G16" s="3">
        <v>3</v>
      </c>
    </row>
    <row r="18" spans="2:7" x14ac:dyDescent="0.15">
      <c r="B18" s="3" t="s">
        <v>66</v>
      </c>
      <c r="F18" s="3" t="s">
        <v>3</v>
      </c>
      <c r="G18" s="3">
        <v>4</v>
      </c>
    </row>
    <row r="21" spans="2:7" outlineLevel="1" x14ac:dyDescent="0.15">
      <c r="B21" s="4" t="s">
        <v>83</v>
      </c>
    </row>
    <row r="22" spans="2:7" outlineLevel="1" x14ac:dyDescent="0.15"/>
    <row r="23" spans="2:7" outlineLevel="1" x14ac:dyDescent="0.15">
      <c r="B23" s="3" t="s">
        <v>80</v>
      </c>
      <c r="F23" s="3" t="s">
        <v>81</v>
      </c>
      <c r="G23" s="3">
        <v>6</v>
      </c>
    </row>
    <row r="24" spans="2:7" outlineLevel="1" x14ac:dyDescent="0.15"/>
    <row r="25" spans="2:7" outlineLevel="1" x14ac:dyDescent="0.15">
      <c r="B25" s="3" t="s">
        <v>82</v>
      </c>
      <c r="F25" s="3" t="s">
        <v>3</v>
      </c>
      <c r="G25" s="3">
        <v>6</v>
      </c>
    </row>
    <row r="26" spans="2:7" outlineLevel="1" x14ac:dyDescent="0.15"/>
    <row r="27" spans="2:7" outlineLevel="1" x14ac:dyDescent="0.15">
      <c r="B27" s="3" t="s">
        <v>84</v>
      </c>
      <c r="F27" s="3" t="s">
        <v>81</v>
      </c>
      <c r="G27" s="3">
        <v>7</v>
      </c>
    </row>
    <row r="28" spans="2:7" outlineLevel="1" x14ac:dyDescent="0.15"/>
    <row r="29" spans="2:7" outlineLevel="1" x14ac:dyDescent="0.15">
      <c r="B29" s="3" t="s">
        <v>85</v>
      </c>
      <c r="F29" s="3" t="s">
        <v>3</v>
      </c>
      <c r="G29" s="3">
        <v>8</v>
      </c>
    </row>
    <row r="30" spans="2:7" outlineLevel="1" x14ac:dyDescent="0.15"/>
    <row r="31" spans="2:7" outlineLevel="1" x14ac:dyDescent="0.15"/>
  </sheetData>
  <phoneticPr fontId="3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view="pageBreakPreview" zoomScaleNormal="100" zoomScaleSheetLayoutView="100" workbookViewId="0">
      <selection activeCell="D18" sqref="D18"/>
    </sheetView>
  </sheetViews>
  <sheetFormatPr defaultRowHeight="12" x14ac:dyDescent="0.15"/>
  <cols>
    <col min="1" max="1" width="15.5" style="2" customWidth="1"/>
    <col min="2" max="2" width="9" style="2"/>
    <col min="3" max="4" width="11.375" style="2" customWidth="1"/>
    <col min="5" max="6" width="11.625" style="2" customWidth="1"/>
    <col min="7" max="16384" width="9" style="2"/>
  </cols>
  <sheetData>
    <row r="1" spans="1:8" ht="19.5" customHeight="1" x14ac:dyDescent="0.15">
      <c r="A1" s="12" t="s">
        <v>1</v>
      </c>
    </row>
    <row r="2" spans="1:8" ht="14.25" x14ac:dyDescent="0.15">
      <c r="A2" s="4" t="s">
        <v>7</v>
      </c>
    </row>
    <row r="4" spans="1:8" x14ac:dyDescent="0.15">
      <c r="H4" s="2" t="s">
        <v>8</v>
      </c>
    </row>
    <row r="5" spans="1:8" x14ac:dyDescent="0.15">
      <c r="A5" s="2" t="s">
        <v>67</v>
      </c>
    </row>
    <row r="6" spans="1:8" x14ac:dyDescent="0.15">
      <c r="A6" s="2" t="s">
        <v>9</v>
      </c>
    </row>
    <row r="8" spans="1:8" ht="19.5" customHeight="1" x14ac:dyDescent="0.15">
      <c r="A8" s="33" t="s">
        <v>10</v>
      </c>
      <c r="B8" s="33"/>
      <c r="C8" s="34" t="s">
        <v>72</v>
      </c>
      <c r="D8" s="33" t="s">
        <v>11</v>
      </c>
      <c r="E8" s="33" t="s">
        <v>12</v>
      </c>
      <c r="F8" s="33"/>
    </row>
    <row r="9" spans="1:8" ht="19.5" customHeight="1" x14ac:dyDescent="0.15">
      <c r="A9" s="33"/>
      <c r="B9" s="33"/>
      <c r="C9" s="33"/>
      <c r="D9" s="33"/>
      <c r="E9" s="11" t="s">
        <v>13</v>
      </c>
      <c r="F9" s="11" t="s">
        <v>14</v>
      </c>
    </row>
    <row r="10" spans="1:8" ht="19.5" customHeight="1" x14ac:dyDescent="0.15">
      <c r="A10" s="6" t="s">
        <v>15</v>
      </c>
      <c r="B10" s="6" t="s">
        <v>16</v>
      </c>
      <c r="C10" s="7">
        <v>2067</v>
      </c>
      <c r="D10" s="7">
        <v>2164</v>
      </c>
      <c r="E10" s="19">
        <f>C10-D10</f>
        <v>-97</v>
      </c>
      <c r="F10" s="18">
        <f>E10/D10*100</f>
        <v>-4.4824399260628462</v>
      </c>
    </row>
    <row r="11" spans="1:8" ht="19.5" customHeight="1" x14ac:dyDescent="0.15">
      <c r="A11" s="6" t="s">
        <v>17</v>
      </c>
      <c r="B11" s="6" t="s">
        <v>16</v>
      </c>
      <c r="C11" s="7">
        <v>2054</v>
      </c>
      <c r="D11" s="7">
        <v>2123</v>
      </c>
      <c r="E11" s="19">
        <f>C11-D11</f>
        <v>-69</v>
      </c>
      <c r="F11" s="18">
        <f>E11/D11*100</f>
        <v>-3.2501177578897784</v>
      </c>
    </row>
    <row r="12" spans="1:8" ht="19.5" customHeight="1" x14ac:dyDescent="0.15">
      <c r="A12" s="6" t="s">
        <v>18</v>
      </c>
      <c r="B12" s="6" t="s">
        <v>19</v>
      </c>
      <c r="C12" s="17">
        <v>98.1</v>
      </c>
      <c r="D12" s="17">
        <v>98.1</v>
      </c>
      <c r="E12" s="18">
        <f t="shared" ref="E12:E18" si="0">C12-D12</f>
        <v>0</v>
      </c>
      <c r="F12" s="18">
        <f t="shared" ref="F12:F18" si="1">E12/D12*100</f>
        <v>0</v>
      </c>
    </row>
    <row r="13" spans="1:8" ht="19.5" customHeight="1" x14ac:dyDescent="0.15">
      <c r="A13" s="6" t="s">
        <v>20</v>
      </c>
      <c r="B13" s="6" t="s">
        <v>21</v>
      </c>
      <c r="C13" s="7">
        <v>1168</v>
      </c>
      <c r="D13" s="7">
        <v>1183</v>
      </c>
      <c r="E13" s="19">
        <f t="shared" si="0"/>
        <v>-15</v>
      </c>
      <c r="F13" s="18">
        <f t="shared" si="1"/>
        <v>-1.2679628064243449</v>
      </c>
    </row>
    <row r="14" spans="1:8" ht="19.5" customHeight="1" x14ac:dyDescent="0.15">
      <c r="A14" s="6" t="s">
        <v>22</v>
      </c>
      <c r="B14" s="6" t="s">
        <v>23</v>
      </c>
      <c r="C14" s="7">
        <v>172738</v>
      </c>
      <c r="D14" s="7">
        <v>417030</v>
      </c>
      <c r="E14" s="19">
        <f t="shared" si="0"/>
        <v>-244292</v>
      </c>
      <c r="F14" s="18">
        <f t="shared" si="1"/>
        <v>-58.578999112773666</v>
      </c>
    </row>
    <row r="15" spans="1:8" ht="19.5" customHeight="1" x14ac:dyDescent="0.15">
      <c r="A15" s="6" t="s">
        <v>24</v>
      </c>
      <c r="B15" s="6" t="s">
        <v>23</v>
      </c>
      <c r="C15" s="7">
        <v>1335</v>
      </c>
      <c r="D15" s="7">
        <v>1335</v>
      </c>
      <c r="E15" s="19">
        <f t="shared" si="0"/>
        <v>0</v>
      </c>
      <c r="F15" s="18">
        <f t="shared" si="1"/>
        <v>0</v>
      </c>
    </row>
    <row r="16" spans="1:8" ht="19.5" customHeight="1" x14ac:dyDescent="0.15">
      <c r="A16" s="6" t="s">
        <v>25</v>
      </c>
      <c r="B16" s="6" t="s">
        <v>23</v>
      </c>
      <c r="C16" s="7">
        <v>1335</v>
      </c>
      <c r="D16" s="7">
        <v>1335</v>
      </c>
      <c r="E16" s="19">
        <f t="shared" si="0"/>
        <v>0</v>
      </c>
      <c r="F16" s="18">
        <f t="shared" si="1"/>
        <v>0</v>
      </c>
    </row>
    <row r="17" spans="1:8" ht="19.5" customHeight="1" x14ac:dyDescent="0.15">
      <c r="A17" s="6" t="s">
        <v>86</v>
      </c>
      <c r="B17" s="6" t="s">
        <v>23</v>
      </c>
      <c r="C17" s="21">
        <v>126880</v>
      </c>
      <c r="D17" s="21">
        <v>346490</v>
      </c>
      <c r="E17" s="19">
        <f t="shared" si="0"/>
        <v>-219610</v>
      </c>
      <c r="F17" s="18">
        <f t="shared" si="1"/>
        <v>-63.381338566769607</v>
      </c>
    </row>
    <row r="18" spans="1:8" ht="19.5" customHeight="1" x14ac:dyDescent="0.15">
      <c r="A18" s="6" t="s">
        <v>26</v>
      </c>
      <c r="B18" s="6" t="s">
        <v>19</v>
      </c>
      <c r="C18" s="24">
        <v>73.400000000000006</v>
      </c>
      <c r="D18" s="24">
        <v>69.900000000000006</v>
      </c>
      <c r="E18" s="18">
        <f t="shared" si="0"/>
        <v>3.5</v>
      </c>
      <c r="F18" s="18">
        <f t="shared" si="1"/>
        <v>5.007153075822603</v>
      </c>
    </row>
    <row r="19" spans="1:8" x14ac:dyDescent="0.15">
      <c r="C19" s="25"/>
      <c r="D19" s="25"/>
    </row>
    <row r="22" spans="1:8" ht="14.25" x14ac:dyDescent="0.15">
      <c r="A22" s="4" t="s">
        <v>27</v>
      </c>
      <c r="H22" s="2" t="s">
        <v>28</v>
      </c>
    </row>
    <row r="23" spans="1:8" ht="14.25" x14ac:dyDescent="0.15">
      <c r="A23" s="4"/>
    </row>
    <row r="25" spans="1:8" ht="19.5" customHeight="1" x14ac:dyDescent="0.15">
      <c r="A25" s="35" t="s">
        <v>29</v>
      </c>
      <c r="B25" s="36"/>
      <c r="C25" s="37" t="s">
        <v>30</v>
      </c>
      <c r="D25" s="37"/>
      <c r="E25" s="37"/>
      <c r="F25" s="36"/>
    </row>
    <row r="26" spans="1:8" ht="19.5" customHeight="1" x14ac:dyDescent="0.15">
      <c r="A26" s="29" t="s">
        <v>70</v>
      </c>
      <c r="B26" s="30"/>
      <c r="C26" s="8" t="s">
        <v>71</v>
      </c>
      <c r="D26" s="9"/>
      <c r="E26" s="9"/>
      <c r="F26" s="10"/>
    </row>
    <row r="27" spans="1:8" ht="19.5" customHeight="1" x14ac:dyDescent="0.15">
      <c r="A27" s="31"/>
      <c r="B27" s="32"/>
      <c r="C27" s="8" t="s">
        <v>60</v>
      </c>
      <c r="D27" s="9"/>
      <c r="E27" s="9"/>
      <c r="F27" s="10"/>
    </row>
  </sheetData>
  <mergeCells count="7">
    <mergeCell ref="A26:B27"/>
    <mergeCell ref="D8:D9"/>
    <mergeCell ref="C8:C9"/>
    <mergeCell ref="E8:F8"/>
    <mergeCell ref="A8:B9"/>
    <mergeCell ref="A25:B25"/>
    <mergeCell ref="C25:F25"/>
  </mergeCells>
  <phoneticPr fontId="3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view="pageBreakPreview" zoomScale="170" zoomScaleNormal="100" zoomScaleSheetLayoutView="170" workbookViewId="0">
      <selection activeCell="A17" sqref="A17"/>
    </sheetView>
  </sheetViews>
  <sheetFormatPr defaultRowHeight="12" x14ac:dyDescent="0.4"/>
  <cols>
    <col min="1" max="1" width="25.625" style="5" customWidth="1"/>
    <col min="2" max="4" width="11.875" style="5" customWidth="1"/>
    <col min="5" max="5" width="14.75" style="5" customWidth="1"/>
    <col min="6" max="16384" width="9" style="5"/>
  </cols>
  <sheetData>
    <row r="1" spans="1:7" ht="17.25" x14ac:dyDescent="0.4">
      <c r="A1" s="12" t="s">
        <v>31</v>
      </c>
    </row>
    <row r="2" spans="1:7" ht="14.25" x14ac:dyDescent="0.4">
      <c r="A2" s="13" t="s">
        <v>32</v>
      </c>
    </row>
    <row r="4" spans="1:7" x14ac:dyDescent="0.4">
      <c r="A4" s="5" t="s">
        <v>33</v>
      </c>
    </row>
    <row r="6" spans="1:7" x14ac:dyDescent="0.4">
      <c r="A6" s="5" t="s">
        <v>34</v>
      </c>
      <c r="E6" s="14" t="s">
        <v>35</v>
      </c>
    </row>
    <row r="7" spans="1:7" ht="23.25" customHeight="1" x14ac:dyDescent="0.4">
      <c r="A7" s="15" t="s">
        <v>36</v>
      </c>
      <c r="B7" s="15" t="s">
        <v>37</v>
      </c>
      <c r="C7" s="15" t="s">
        <v>38</v>
      </c>
      <c r="D7" s="15" t="s">
        <v>39</v>
      </c>
      <c r="E7" s="15" t="s">
        <v>40</v>
      </c>
      <c r="G7" s="5" t="s">
        <v>41</v>
      </c>
    </row>
    <row r="8" spans="1:7" ht="19.5" customHeight="1" x14ac:dyDescent="0.4">
      <c r="A8" s="6" t="s">
        <v>42</v>
      </c>
      <c r="B8" s="21">
        <f>SUM(B9:B10)</f>
        <v>130374000</v>
      </c>
      <c r="C8" s="21">
        <f>SUM(C9:C10)</f>
        <v>29180327</v>
      </c>
      <c r="D8" s="20">
        <f>C8/B8*100</f>
        <v>22.382014051881509</v>
      </c>
      <c r="E8" s="6"/>
    </row>
    <row r="9" spans="1:7" ht="19.5" customHeight="1" x14ac:dyDescent="0.4">
      <c r="A9" s="6" t="s">
        <v>43</v>
      </c>
      <c r="B9" s="21">
        <v>56998000</v>
      </c>
      <c r="C9" s="21">
        <v>29137950</v>
      </c>
      <c r="D9" s="20">
        <f>C9/B9*100</f>
        <v>51.121004245763011</v>
      </c>
      <c r="E9" s="6"/>
    </row>
    <row r="10" spans="1:7" ht="19.5" customHeight="1" x14ac:dyDescent="0.4">
      <c r="A10" s="6" t="s">
        <v>44</v>
      </c>
      <c r="B10" s="21">
        <v>73376000</v>
      </c>
      <c r="C10" s="21">
        <v>42377</v>
      </c>
      <c r="D10" s="20">
        <f>C10/B10*100</f>
        <v>5.7753216310510253E-2</v>
      </c>
      <c r="E10" s="6"/>
    </row>
    <row r="11" spans="1:7" ht="19.5" customHeight="1" x14ac:dyDescent="0.4"/>
    <row r="12" spans="1:7" ht="19.5" customHeight="1" x14ac:dyDescent="0.4">
      <c r="A12" s="5" t="s">
        <v>46</v>
      </c>
      <c r="E12" s="14" t="s">
        <v>35</v>
      </c>
    </row>
    <row r="13" spans="1:7" ht="19.5" customHeight="1" x14ac:dyDescent="0.4">
      <c r="A13" s="15" t="s">
        <v>36</v>
      </c>
      <c r="B13" s="15" t="s">
        <v>37</v>
      </c>
      <c r="C13" s="15" t="s">
        <v>38</v>
      </c>
      <c r="D13" s="15" t="s">
        <v>39</v>
      </c>
      <c r="E13" s="15" t="s">
        <v>40</v>
      </c>
    </row>
    <row r="14" spans="1:7" ht="19.5" customHeight="1" x14ac:dyDescent="0.4">
      <c r="A14" s="6" t="s">
        <v>47</v>
      </c>
      <c r="B14" s="21">
        <f>SUM(B15:B18)</f>
        <v>104124000</v>
      </c>
      <c r="C14" s="21">
        <v>9951858</v>
      </c>
      <c r="D14" s="20">
        <f>C14/B14*100</f>
        <v>9.5576985133110526</v>
      </c>
      <c r="E14" s="6"/>
    </row>
    <row r="15" spans="1:7" ht="19.5" customHeight="1" x14ac:dyDescent="0.4">
      <c r="A15" s="6" t="s">
        <v>48</v>
      </c>
      <c r="B15" s="21">
        <v>96847000</v>
      </c>
      <c r="C15" s="21">
        <v>7733726</v>
      </c>
      <c r="D15" s="20">
        <f>C15/B15*100</f>
        <v>7.9855091019856062</v>
      </c>
      <c r="E15" s="6"/>
    </row>
    <row r="16" spans="1:7" ht="19.5" customHeight="1" x14ac:dyDescent="0.4">
      <c r="A16" s="6" t="s">
        <v>49</v>
      </c>
      <c r="B16" s="21">
        <v>7157000</v>
      </c>
      <c r="C16" s="21">
        <v>2218132</v>
      </c>
      <c r="D16" s="20">
        <f>C16/B16*100</f>
        <v>30.992482883889899</v>
      </c>
      <c r="E16" s="6"/>
    </row>
    <row r="17" spans="1:5" ht="19.5" customHeight="1" x14ac:dyDescent="0.4">
      <c r="A17" s="6" t="s">
        <v>50</v>
      </c>
      <c r="B17" s="21">
        <v>20000</v>
      </c>
      <c r="C17" s="21">
        <v>0</v>
      </c>
      <c r="D17" s="6">
        <f>C17/B17*100</f>
        <v>0</v>
      </c>
      <c r="E17" s="6"/>
    </row>
    <row r="18" spans="1:5" ht="19.5" customHeight="1" x14ac:dyDescent="0.4">
      <c r="A18" s="6" t="s">
        <v>51</v>
      </c>
      <c r="B18" s="21">
        <v>100000</v>
      </c>
      <c r="C18" s="21">
        <v>0</v>
      </c>
      <c r="D18" s="6">
        <f>C18/B18*100</f>
        <v>0</v>
      </c>
      <c r="E18" s="6"/>
    </row>
    <row r="20" spans="1:5" x14ac:dyDescent="0.4">
      <c r="A20" s="5" t="s">
        <v>52</v>
      </c>
    </row>
    <row r="22" spans="1:5" x14ac:dyDescent="0.4">
      <c r="A22" s="5" t="s">
        <v>34</v>
      </c>
      <c r="E22" s="14" t="s">
        <v>35</v>
      </c>
    </row>
    <row r="23" spans="1:5" ht="23.25" customHeight="1" x14ac:dyDescent="0.4">
      <c r="A23" s="15" t="s">
        <v>36</v>
      </c>
      <c r="B23" s="15" t="s">
        <v>37</v>
      </c>
      <c r="C23" s="15" t="s">
        <v>38</v>
      </c>
      <c r="D23" s="15" t="s">
        <v>39</v>
      </c>
      <c r="E23" s="15" t="s">
        <v>40</v>
      </c>
    </row>
    <row r="24" spans="1:5" ht="19.5" customHeight="1" x14ac:dyDescent="0.4">
      <c r="A24" s="6" t="s">
        <v>53</v>
      </c>
      <c r="B24" s="21">
        <f>SUM(B25:B27)</f>
        <v>108945000</v>
      </c>
      <c r="C24" s="21">
        <f>SUM(C25:C27)</f>
        <v>54730000</v>
      </c>
      <c r="D24" s="20">
        <f>C24/B24*100</f>
        <v>50.236357795217771</v>
      </c>
      <c r="E24" s="6"/>
    </row>
    <row r="25" spans="1:5" ht="19.5" customHeight="1" x14ac:dyDescent="0.4">
      <c r="A25" s="6" t="s">
        <v>63</v>
      </c>
      <c r="B25" s="21">
        <v>54730000</v>
      </c>
      <c r="C25" s="21">
        <v>54730000</v>
      </c>
      <c r="D25" s="6">
        <f>C25/B25*100</f>
        <v>100</v>
      </c>
      <c r="E25" s="6"/>
    </row>
    <row r="26" spans="1:5" ht="19.5" customHeight="1" x14ac:dyDescent="0.4">
      <c r="A26" s="6" t="s">
        <v>68</v>
      </c>
      <c r="B26" s="21">
        <v>27100000</v>
      </c>
      <c r="C26" s="21">
        <v>0</v>
      </c>
      <c r="D26" s="6">
        <f>C26/B26*100</f>
        <v>0</v>
      </c>
      <c r="E26" s="6"/>
    </row>
    <row r="27" spans="1:5" ht="19.5" customHeight="1" x14ac:dyDescent="0.4">
      <c r="A27" s="6" t="s">
        <v>69</v>
      </c>
      <c r="B27" s="21">
        <v>27115000</v>
      </c>
      <c r="C27" s="21">
        <v>0</v>
      </c>
      <c r="D27" s="6">
        <f>C27/B27*100</f>
        <v>0</v>
      </c>
      <c r="E27" s="6"/>
    </row>
    <row r="28" spans="1:5" ht="19.5" customHeight="1" x14ac:dyDescent="0.4">
      <c r="A28" s="22"/>
      <c r="B28" s="23"/>
      <c r="C28" s="23"/>
      <c r="D28" s="22"/>
      <c r="E28" s="22"/>
    </row>
    <row r="29" spans="1:5" ht="19.5" customHeight="1" x14ac:dyDescent="0.4">
      <c r="A29" s="5" t="s">
        <v>46</v>
      </c>
      <c r="E29" s="14" t="s">
        <v>35</v>
      </c>
    </row>
    <row r="30" spans="1:5" ht="19.5" customHeight="1" x14ac:dyDescent="0.4">
      <c r="A30" s="15" t="s">
        <v>36</v>
      </c>
      <c r="B30" s="15" t="s">
        <v>37</v>
      </c>
      <c r="C30" s="15" t="s">
        <v>38</v>
      </c>
      <c r="D30" s="15" t="s">
        <v>39</v>
      </c>
      <c r="E30" s="15" t="s">
        <v>40</v>
      </c>
    </row>
    <row r="31" spans="1:5" ht="19.5" customHeight="1" x14ac:dyDescent="0.4">
      <c r="A31" s="6" t="s">
        <v>55</v>
      </c>
      <c r="B31" s="21">
        <f>SUM(B32:B34)</f>
        <v>169054000</v>
      </c>
      <c r="C31" s="21">
        <f>SUM(C32:C34)</f>
        <v>56071468</v>
      </c>
      <c r="D31" s="20">
        <f>C31/B31*100</f>
        <v>33.167785441338268</v>
      </c>
      <c r="E31" s="6"/>
    </row>
    <row r="32" spans="1:5" ht="19.5" customHeight="1" x14ac:dyDescent="0.4">
      <c r="A32" s="6" t="s">
        <v>56</v>
      </c>
      <c r="B32" s="21">
        <v>11046000</v>
      </c>
      <c r="C32" s="21">
        <v>5225000</v>
      </c>
      <c r="D32" s="20">
        <f>C32/B32*100</f>
        <v>47.302190838312512</v>
      </c>
      <c r="E32" s="6"/>
    </row>
    <row r="33" spans="1:5" ht="19.5" customHeight="1" x14ac:dyDescent="0.4">
      <c r="A33" s="6" t="s">
        <v>62</v>
      </c>
      <c r="B33" s="21">
        <v>59379000</v>
      </c>
      <c r="C33" s="21">
        <v>1672000</v>
      </c>
      <c r="D33" s="20">
        <f t="shared" ref="D33:D34" si="0">C33/B33*100</f>
        <v>2.8158103033058826</v>
      </c>
      <c r="E33" s="6"/>
    </row>
    <row r="34" spans="1:5" ht="19.5" customHeight="1" x14ac:dyDescent="0.4">
      <c r="A34" s="6" t="s">
        <v>61</v>
      </c>
      <c r="B34" s="21">
        <v>98629000</v>
      </c>
      <c r="C34" s="21">
        <v>49174468</v>
      </c>
      <c r="D34" s="20">
        <f t="shared" si="0"/>
        <v>49.858021474414222</v>
      </c>
      <c r="E34" s="6"/>
    </row>
  </sheetData>
  <phoneticPr fontId="3"/>
  <pageMargins left="0.75" right="0.75" top="1" bottom="1" header="0.5" footer="0.5"/>
  <pageSetup paperSize="9" scale="8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E44"/>
  <sheetViews>
    <sheetView view="pageBreakPreview" zoomScaleNormal="100" zoomScaleSheetLayoutView="100" workbookViewId="0">
      <selection activeCell="A9" sqref="A9:XFD9"/>
    </sheetView>
  </sheetViews>
  <sheetFormatPr defaultRowHeight="12" x14ac:dyDescent="0.4"/>
  <cols>
    <col min="1" max="1" width="25.75" style="5" customWidth="1"/>
    <col min="2" max="4" width="12.125" style="5" customWidth="1"/>
    <col min="5" max="5" width="14.75" style="5" customWidth="1"/>
    <col min="6" max="16384" width="9" style="5"/>
  </cols>
  <sheetData>
    <row r="1" spans="1:5" ht="17.25" x14ac:dyDescent="0.4">
      <c r="A1" s="12" t="s">
        <v>73</v>
      </c>
    </row>
    <row r="2" spans="1:5" ht="14.25" x14ac:dyDescent="0.4">
      <c r="A2" s="13" t="s">
        <v>57</v>
      </c>
    </row>
    <row r="4" spans="1:5" x14ac:dyDescent="0.4">
      <c r="A4" s="38" t="s">
        <v>76</v>
      </c>
      <c r="B4" s="38"/>
      <c r="C4" s="38"/>
      <c r="D4" s="38"/>
      <c r="E4" s="38"/>
    </row>
    <row r="5" spans="1:5" x14ac:dyDescent="0.4">
      <c r="A5" s="38"/>
      <c r="B5" s="38"/>
      <c r="C5" s="38"/>
      <c r="D5" s="38"/>
      <c r="E5" s="38"/>
    </row>
    <row r="6" spans="1:5" x14ac:dyDescent="0.4">
      <c r="A6" s="38"/>
      <c r="B6" s="38"/>
      <c r="C6" s="38"/>
      <c r="D6" s="38"/>
      <c r="E6" s="38"/>
    </row>
    <row r="7" spans="1:5" x14ac:dyDescent="0.4">
      <c r="A7" s="38"/>
      <c r="B7" s="38"/>
      <c r="C7" s="38"/>
      <c r="D7" s="38"/>
      <c r="E7" s="38"/>
    </row>
    <row r="8" spans="1:5" ht="54" customHeight="1" x14ac:dyDescent="0.4">
      <c r="A8" s="38"/>
      <c r="B8" s="38"/>
      <c r="C8" s="38"/>
      <c r="D8" s="38"/>
      <c r="E8" s="38"/>
    </row>
    <row r="9" spans="1:5" ht="14.25" x14ac:dyDescent="0.4">
      <c r="A9" s="13" t="s">
        <v>58</v>
      </c>
    </row>
    <row r="11" spans="1:5" ht="16.5" customHeight="1" x14ac:dyDescent="0.4">
      <c r="A11" s="5" t="s">
        <v>33</v>
      </c>
    </row>
    <row r="12" spans="1:5" ht="12.75" customHeight="1" x14ac:dyDescent="0.4"/>
    <row r="13" spans="1:5" ht="16.5" customHeight="1" x14ac:dyDescent="0.4">
      <c r="A13" s="5" t="s">
        <v>34</v>
      </c>
      <c r="E13" s="14" t="s">
        <v>35</v>
      </c>
    </row>
    <row r="14" spans="1:5" ht="16.5" customHeight="1" x14ac:dyDescent="0.4">
      <c r="A14" s="15" t="s">
        <v>36</v>
      </c>
      <c r="B14" s="15" t="s">
        <v>37</v>
      </c>
      <c r="C14" s="15" t="s">
        <v>38</v>
      </c>
      <c r="D14" s="15" t="s">
        <v>39</v>
      </c>
      <c r="E14" s="15" t="s">
        <v>40</v>
      </c>
    </row>
    <row r="15" spans="1:5" ht="16.5" customHeight="1" x14ac:dyDescent="0.4">
      <c r="A15" s="6" t="s">
        <v>42</v>
      </c>
      <c r="B15" s="7">
        <f>SUM(B16:B18)</f>
        <v>121012000</v>
      </c>
      <c r="C15" s="7">
        <f>SUM(C16:C18)</f>
        <v>121971651</v>
      </c>
      <c r="D15" s="20">
        <f>C15/B15*100</f>
        <v>100.79302135325423</v>
      </c>
      <c r="E15" s="6"/>
    </row>
    <row r="16" spans="1:5" ht="16.5" customHeight="1" x14ac:dyDescent="0.4">
      <c r="A16" s="6" t="s">
        <v>43</v>
      </c>
      <c r="B16" s="7">
        <v>59506000</v>
      </c>
      <c r="C16" s="7">
        <v>60710610</v>
      </c>
      <c r="D16" s="20">
        <f>C16/B16*100</f>
        <v>102.02435048566531</v>
      </c>
      <c r="E16" s="6"/>
    </row>
    <row r="17" spans="1:5" ht="16.5" customHeight="1" x14ac:dyDescent="0.4">
      <c r="A17" s="6" t="s">
        <v>44</v>
      </c>
      <c r="B17" s="7">
        <v>61506000</v>
      </c>
      <c r="C17" s="7">
        <v>61261041</v>
      </c>
      <c r="D17" s="20">
        <f>C17/B17*100</f>
        <v>99.601731538386503</v>
      </c>
      <c r="E17" s="6"/>
    </row>
    <row r="18" spans="1:5" ht="16.5" hidden="1" customHeight="1" x14ac:dyDescent="0.4">
      <c r="A18" s="6" t="s">
        <v>45</v>
      </c>
      <c r="B18" s="7"/>
      <c r="C18" s="7"/>
      <c r="D18" s="6" t="e">
        <f>C18/B18*100</f>
        <v>#DIV/0!</v>
      </c>
      <c r="E18" s="6"/>
    </row>
    <row r="19" spans="1:5" ht="12.75" customHeight="1" x14ac:dyDescent="0.4"/>
    <row r="20" spans="1:5" ht="16.5" customHeight="1" x14ac:dyDescent="0.4">
      <c r="A20" s="5" t="s">
        <v>46</v>
      </c>
      <c r="E20" s="14" t="s">
        <v>35</v>
      </c>
    </row>
    <row r="21" spans="1:5" ht="16.5" customHeight="1" x14ac:dyDescent="0.4">
      <c r="A21" s="15" t="s">
        <v>36</v>
      </c>
      <c r="B21" s="15" t="s">
        <v>37</v>
      </c>
      <c r="C21" s="15" t="s">
        <v>38</v>
      </c>
      <c r="D21" s="15" t="s">
        <v>39</v>
      </c>
      <c r="E21" s="15" t="s">
        <v>40</v>
      </c>
    </row>
    <row r="22" spans="1:5" ht="16.5" customHeight="1" x14ac:dyDescent="0.4">
      <c r="A22" s="6" t="s">
        <v>47</v>
      </c>
      <c r="B22" s="7">
        <f>SUM(B23:B26)</f>
        <v>88935000</v>
      </c>
      <c r="C22" s="7">
        <f>SUM(C23:C26)</f>
        <v>91895810</v>
      </c>
      <c r="D22" s="20">
        <f>C22/B22*100</f>
        <v>103.32918423567774</v>
      </c>
      <c r="E22" s="6"/>
    </row>
    <row r="23" spans="1:5" ht="16.5" customHeight="1" x14ac:dyDescent="0.4">
      <c r="A23" s="6" t="s">
        <v>48</v>
      </c>
      <c r="B23" s="7">
        <v>76854000</v>
      </c>
      <c r="C23" s="7">
        <v>82549909</v>
      </c>
      <c r="D23" s="20">
        <f>C23/B23*100</f>
        <v>107.41133708069847</v>
      </c>
      <c r="E23" s="6"/>
    </row>
    <row r="24" spans="1:5" ht="16.5" customHeight="1" x14ac:dyDescent="0.4">
      <c r="A24" s="6" t="s">
        <v>49</v>
      </c>
      <c r="B24" s="7">
        <v>8466000</v>
      </c>
      <c r="C24" s="7">
        <v>7541751</v>
      </c>
      <c r="D24" s="20">
        <f>C24/B24*100</f>
        <v>89.082813607370653</v>
      </c>
      <c r="E24" s="6"/>
    </row>
    <row r="25" spans="1:5" ht="16.5" customHeight="1" x14ac:dyDescent="0.4">
      <c r="A25" s="6" t="s">
        <v>50</v>
      </c>
      <c r="B25" s="7">
        <v>1935000</v>
      </c>
      <c r="C25" s="7">
        <v>1804150</v>
      </c>
      <c r="D25" s="20">
        <f>C25/B25*100</f>
        <v>93.237726098191203</v>
      </c>
      <c r="E25" s="6"/>
    </row>
    <row r="26" spans="1:5" ht="16.5" customHeight="1" x14ac:dyDescent="0.4">
      <c r="A26" s="6" t="s">
        <v>51</v>
      </c>
      <c r="B26" s="7">
        <v>1680000</v>
      </c>
      <c r="C26" s="7">
        <v>0</v>
      </c>
      <c r="D26" s="6">
        <f>C26/B26*100</f>
        <v>0</v>
      </c>
      <c r="E26" s="6"/>
    </row>
    <row r="27" spans="1:5" ht="12.75" customHeight="1" x14ac:dyDescent="0.4"/>
    <row r="28" spans="1:5" ht="16.5" customHeight="1" x14ac:dyDescent="0.4">
      <c r="A28" s="5" t="s">
        <v>52</v>
      </c>
    </row>
    <row r="29" spans="1:5" ht="12.75" customHeight="1" x14ac:dyDescent="0.4"/>
    <row r="30" spans="1:5" ht="16.5" customHeight="1" x14ac:dyDescent="0.4">
      <c r="A30" s="5" t="s">
        <v>34</v>
      </c>
      <c r="E30" s="14" t="s">
        <v>35</v>
      </c>
    </row>
    <row r="31" spans="1:5" ht="16.5" customHeight="1" x14ac:dyDescent="0.4">
      <c r="A31" s="15" t="s">
        <v>36</v>
      </c>
      <c r="B31" s="15" t="s">
        <v>37</v>
      </c>
      <c r="C31" s="15" t="s">
        <v>38</v>
      </c>
      <c r="D31" s="15" t="s">
        <v>39</v>
      </c>
      <c r="E31" s="15" t="s">
        <v>40</v>
      </c>
    </row>
    <row r="32" spans="1:5" ht="16.5" customHeight="1" x14ac:dyDescent="0.4">
      <c r="A32" s="6" t="s">
        <v>53</v>
      </c>
      <c r="B32" s="7">
        <f>SUM(B33:B35)</f>
        <v>61717500</v>
      </c>
      <c r="C32" s="7">
        <f>SUM(C33:C35)</f>
        <v>61367500</v>
      </c>
      <c r="D32" s="20">
        <f>C32/B32*100</f>
        <v>99.432899906833555</v>
      </c>
      <c r="E32" s="6"/>
    </row>
    <row r="33" spans="1:5" ht="16.5" customHeight="1" x14ac:dyDescent="0.4">
      <c r="A33" s="6" t="s">
        <v>63</v>
      </c>
      <c r="B33" s="7">
        <v>55968000</v>
      </c>
      <c r="C33" s="7">
        <v>55968000</v>
      </c>
      <c r="D33" s="6">
        <f>C33/B33*100</f>
        <v>100</v>
      </c>
      <c r="E33" s="6"/>
    </row>
    <row r="34" spans="1:5" ht="16.5" customHeight="1" x14ac:dyDescent="0.4">
      <c r="A34" s="6" t="s">
        <v>77</v>
      </c>
      <c r="B34" s="7">
        <v>5749500</v>
      </c>
      <c r="C34" s="7">
        <v>5399500</v>
      </c>
      <c r="D34" s="20">
        <f>C34/B34*100</f>
        <v>93.912514131663627</v>
      </c>
      <c r="E34" s="6"/>
    </row>
    <row r="35" spans="1:5" ht="16.5" hidden="1" customHeight="1" x14ac:dyDescent="0.4">
      <c r="A35" s="6" t="s">
        <v>54</v>
      </c>
      <c r="B35" s="7"/>
      <c r="C35" s="7"/>
      <c r="D35" s="6" t="e">
        <f>C35/B35*100</f>
        <v>#DIV/0!</v>
      </c>
      <c r="E35" s="6"/>
    </row>
    <row r="36" spans="1:5" ht="12.75" customHeight="1" x14ac:dyDescent="0.4"/>
    <row r="37" spans="1:5" ht="16.5" customHeight="1" x14ac:dyDescent="0.4">
      <c r="A37" s="5" t="s">
        <v>46</v>
      </c>
      <c r="E37" s="14" t="s">
        <v>35</v>
      </c>
    </row>
    <row r="38" spans="1:5" ht="16.5" customHeight="1" x14ac:dyDescent="0.4">
      <c r="A38" s="15" t="s">
        <v>36</v>
      </c>
      <c r="B38" s="15" t="s">
        <v>37</v>
      </c>
      <c r="C38" s="15" t="s">
        <v>38</v>
      </c>
      <c r="D38" s="15" t="s">
        <v>39</v>
      </c>
      <c r="E38" s="15" t="s">
        <v>40</v>
      </c>
    </row>
    <row r="39" spans="1:5" ht="16.5" customHeight="1" x14ac:dyDescent="0.4">
      <c r="A39" s="6" t="s">
        <v>55</v>
      </c>
      <c r="B39" s="7">
        <f>SUM(B40:B42)</f>
        <v>130387000</v>
      </c>
      <c r="C39" s="7">
        <f>SUM(C40:C42)</f>
        <v>125298735</v>
      </c>
      <c r="D39" s="20">
        <f>C39/B39*100</f>
        <v>96.097567242133024</v>
      </c>
      <c r="E39" s="6"/>
    </row>
    <row r="40" spans="1:5" ht="16.5" customHeight="1" x14ac:dyDescent="0.4">
      <c r="A40" s="6" t="s">
        <v>56</v>
      </c>
      <c r="B40" s="7">
        <v>19915000</v>
      </c>
      <c r="C40" s="7">
        <v>18827600</v>
      </c>
      <c r="D40" s="20">
        <f>C40/B40*100</f>
        <v>94.539794125031378</v>
      </c>
      <c r="E40" s="6"/>
    </row>
    <row r="41" spans="1:5" ht="16.5" customHeight="1" x14ac:dyDescent="0.4">
      <c r="A41" s="6" t="s">
        <v>62</v>
      </c>
      <c r="B41" s="7">
        <v>4000000</v>
      </c>
      <c r="C41" s="7">
        <v>0</v>
      </c>
      <c r="D41" s="6">
        <f>C41/B41*100</f>
        <v>0</v>
      </c>
      <c r="E41" s="6"/>
    </row>
    <row r="42" spans="1:5" ht="16.5" customHeight="1" x14ac:dyDescent="0.4">
      <c r="A42" s="6" t="s">
        <v>61</v>
      </c>
      <c r="B42" s="7">
        <v>106472000</v>
      </c>
      <c r="C42" s="7">
        <v>106471135</v>
      </c>
      <c r="D42" s="26">
        <v>99.9</v>
      </c>
      <c r="E42" s="6"/>
    </row>
    <row r="43" spans="1:5" ht="16.5" customHeight="1" x14ac:dyDescent="0.4">
      <c r="A43" s="6" t="s">
        <v>78</v>
      </c>
      <c r="B43" s="7">
        <v>1000</v>
      </c>
      <c r="C43" s="7">
        <v>0</v>
      </c>
      <c r="D43" s="6">
        <f>C43/B43*100</f>
        <v>0</v>
      </c>
      <c r="E43" s="6"/>
    </row>
    <row r="44" spans="1:5" ht="55.5" customHeight="1" x14ac:dyDescent="0.4">
      <c r="A44" s="39" t="s">
        <v>79</v>
      </c>
      <c r="B44" s="39"/>
      <c r="C44" s="39"/>
      <c r="D44" s="39"/>
      <c r="E44" s="39"/>
    </row>
  </sheetData>
  <mergeCells count="2">
    <mergeCell ref="A4:E8"/>
    <mergeCell ref="A44:E44"/>
  </mergeCells>
  <phoneticPr fontId="3"/>
  <pageMargins left="0.75" right="0.75" top="1" bottom="1" header="0.5" footer="0.5"/>
  <pageSetup paperSize="9" scale="9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"/>
  <sheetViews>
    <sheetView view="pageBreakPreview" zoomScaleNormal="100" zoomScaleSheetLayoutView="100" workbookViewId="0">
      <selection activeCell="D15" sqref="D15"/>
    </sheetView>
  </sheetViews>
  <sheetFormatPr defaultRowHeight="12" x14ac:dyDescent="0.4"/>
  <cols>
    <col min="1" max="16384" width="9" style="5"/>
  </cols>
  <sheetData>
    <row r="1" spans="1:1" ht="14.25" x14ac:dyDescent="0.4">
      <c r="A1" s="13" t="s">
        <v>74</v>
      </c>
    </row>
  </sheetData>
  <phoneticPr fontId="3"/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"/>
  <sheetViews>
    <sheetView view="pageBreakPreview" zoomScaleNormal="100" zoomScaleSheetLayoutView="100" workbookViewId="0">
      <selection activeCell="D15" sqref="D15"/>
    </sheetView>
  </sheetViews>
  <sheetFormatPr defaultRowHeight="12" x14ac:dyDescent="0.4"/>
  <cols>
    <col min="1" max="16384" width="9" style="5"/>
  </cols>
  <sheetData>
    <row r="1" spans="1:1" ht="14.25" x14ac:dyDescent="0.4">
      <c r="A1" s="13" t="s">
        <v>75</v>
      </c>
    </row>
  </sheetData>
  <phoneticPr fontId="3"/>
  <pageMargins left="0.75" right="0.75" top="1" bottom="1" header="0.5" footer="0.5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59973D39865A4F9F95D03DF46C493E" ma:contentTypeVersion="12" ma:contentTypeDescription="Create a new document." ma:contentTypeScope="" ma:versionID="3e910847a927643040ffdd6e93abe0e6">
  <xsd:schema xmlns:xsd="http://www.w3.org/2001/XMLSchema" xmlns:xs="http://www.w3.org/2001/XMLSchema" xmlns:p="http://schemas.microsoft.com/office/2006/metadata/properties" xmlns:ns2="496dcfcc-5e84-4b5c-92c6-b7278c32a323" xmlns:ns3="11b85ff0-98a4-4e81-9cf2-490d70cf6c6f" targetNamespace="http://schemas.microsoft.com/office/2006/metadata/properties" ma:root="true" ma:fieldsID="c0438bd8aebc0ff9abb09cb3d110d014" ns2:_="" ns3:_="">
    <xsd:import namespace="496dcfcc-5e84-4b5c-92c6-b7278c32a323"/>
    <xsd:import namespace="11b85ff0-98a4-4e81-9cf2-490d70cf6c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dcfcc-5e84-4b5c-92c6-b7278c32a3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b85ff0-98a4-4e81-9cf2-490d70cf6c6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367383-F427-453B-B0AE-F427A6B1EC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6dcfcc-5e84-4b5c-92c6-b7278c32a323"/>
    <ds:schemaRef ds:uri="11b85ff0-98a4-4e81-9cf2-490d70cf6c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E9DDCA1-CBEA-4E51-A6AC-07296901C11A}">
  <ds:schemaRefs>
    <ds:schemaRef ds:uri="http://schemas.microsoft.com/office/2006/metadata/properties"/>
    <ds:schemaRef ds:uri="496dcfcc-5e84-4b5c-92c6-b7278c32a32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11b85ff0-98a4-4e81-9cf2-490d70cf6c6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5762F16-C978-49B9-AAA9-6D72E6FDBD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表紙</vt:lpstr>
      <vt:lpstr>目次</vt:lpstr>
      <vt:lpstr>1事業概要</vt:lpstr>
      <vt:lpstr>２-1経理の状況</vt:lpstr>
      <vt:lpstr>3-1決算概況</vt:lpstr>
      <vt:lpstr>3-2損益の状況</vt:lpstr>
      <vt:lpstr>3-3資産の状況</vt:lpstr>
      <vt:lpstr>'1事業概要'!Print_Area</vt:lpstr>
      <vt:lpstr>'２-1経理の状況'!Print_Area</vt:lpstr>
      <vt:lpstr>表紙!Print_Area</vt:lpstr>
      <vt:lpstr>目次!Print_Area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古村 優斗</dc:creator>
  <cp:lastModifiedBy>古村 優斗</cp:lastModifiedBy>
  <cp:lastPrinted>2025-11-20T23:11:10Z</cp:lastPrinted>
  <dcterms:modified xsi:type="dcterms:W3CDTF">2025-11-20T23:14:54Z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2024-10-24T08:47:31Z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f1e14785-c4a0-4c5f-a4e2-bbba70b5140f</vt:lpwstr>
  </property>
  <property fmtid="{D5CDD505-2E9C-101B-9397-08002B2CF9AE}" pid="8" name="MSIP_Label_ea60d57e-af5b-4752-ac57-3e4f28ca11dc_ContentBits">
    <vt:lpwstr>0</vt:lpwstr>
  </property>
  <property fmtid="{D5CDD505-2E9C-101B-9397-08002B2CF9AE}" pid="9" name="ContentTypeId">
    <vt:lpwstr>0x010100C959973D39865A4F9F95D03DF46C493E</vt:lpwstr>
  </property>
</Properties>
</file>